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<sst xmlns="http://schemas.openxmlformats.org/spreadsheetml/2006/main" count="67" uniqueCount="54">
  <si>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SECOND DEGRÉ - GÉNÉRIQUE</t>
  </si>
  <si>
    <t>M1</t>
  </si>
  <si>
    <t>M2</t>
  </si>
  <si>
    <t>UE</t>
  </si>
  <si>
    <t>Volume formation M1</t>
  </si>
  <si>
    <t>S7</t>
  </si>
  <si>
    <t>CM</t>
  </si>
  <si>
    <t>TD</t>
  </si>
  <si>
    <t>TP</t>
  </si>
  <si>
    <t>ECTS</t>
  </si>
  <si>
    <t>S8</t>
  </si>
  <si>
    <t>Volume stage M1</t>
  </si>
  <si>
    <t>Volume travail personnel M1</t>
  </si>
  <si>
    <t>Volume total M1</t>
  </si>
  <si>
    <t>ECTS M1</t>
  </si>
  <si>
    <t>Volume formation M2</t>
  </si>
  <si>
    <t>S9</t>
  </si>
  <si>
    <t>S10</t>
  </si>
  <si>
    <t>Volume stage</t>
  </si>
  <si>
    <t>Volume travail personnel</t>
  </si>
  <si>
    <t>Volume total</t>
  </si>
  <si>
    <t>UE1 - Conception et pilotage d'un enseignement inclusif</t>
  </si>
  <si>
    <t>UE1.1 - Culture artistique disciplinaire appliquée à l'enseignement</t>
  </si>
  <si>
    <t>EC1 - Cours de culture artistique à partir des différents domaines d'investigation des arts plastiques</t>
  </si>
  <si>
    <t>EC2 - Méthodologie : analyse de documents et de l'écrit</t>
  </si>
  <si>
    <t>EC3 - De la connaissance des arts au projet d'enseignement</t>
  </si>
  <si>
    <t>UE1.2 - Pratique artistique réflexive, analysée et documentée</t>
  </si>
  <si>
    <t>EC1 - Situation de création à partir de questionnements liés aux programmes de collège et de lycée : de l'intuition à l'intention</t>
  </si>
  <si>
    <t>EC2 - Pratiques croisées : penser, dire, écrire un projet artistique</t>
  </si>
  <si>
    <t>EC3 - Histoire et pratiques du projet artistique et contexte d'exposition</t>
  </si>
  <si>
    <t>UE1.3 - Didactique et construction des apprentissages</t>
  </si>
  <si>
    <t>EC1 - Enjeux des programmes et approches par compétences</t>
  </si>
  <si>
    <t>EC2 - Transposition didactique : de la problématisation à la conception</t>
  </si>
  <si>
    <t>EC3 - Expérimentations plastiques à visée professionnelle</t>
  </si>
  <si>
    <t>EC4 - Constituer une culture commune pour les élèves</t>
  </si>
  <si>
    <t>UE1.4 - Pédagogie et pilotage de l'enseignement</t>
  </si>
  <si>
    <t>EC1 - Piloter et animer une séance</t>
  </si>
  <si>
    <t>EC2 - Prendre en compte les besoins et les acquis des élèves (différenciation/inclusion)</t>
  </si>
  <si>
    <t>EC3 - Pédagogie de projet, parcours de l'élève et le PEAC</t>
  </si>
  <si>
    <t>UE2 - Communauté éducative</t>
  </si>
  <si>
    <t>EC1 - Système éducatif et parcours de l'élève</t>
  </si>
  <si>
    <t>EC2 - Incarner et faire vivre les valeurs de la République</t>
  </si>
  <si>
    <t>EC3 - Pratiques collaboratives et coopératives du métier</t>
  </si>
  <si>
    <t>UE3 - Recherche</t>
  </si>
  <si>
    <t>UE3.1 - Méthodologie et objet d'étude</t>
  </si>
  <si>
    <t>UE3.2 - Investigations et mise en œuvre de l'objet d'étude</t>
  </si>
  <si>
    <t>EC1 - Investigations didactiques et pédagogiques de l'objet d'étude</t>
  </si>
  <si>
    <t>EC2 - Hypothèses, expérimentation et analyses d'une mise en œuvre</t>
  </si>
  <si>
    <t>UE4 - Pratique réflexive</t>
  </si>
  <si>
    <t>EC1 - Stage et analyse de pratique</t>
  </si>
  <si>
    <t>EC2 - Connaissance des élèves et mise en oeuvre des apprentissages (TC)</t>
  </si>
  <si>
    <t>EC3 - Insertion professionnelle</t>
  </si>
  <si>
    <t>UE5 - Langue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</si>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</sst>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1">
    <font>
      <sz val="12"/>
      <color indexed="8"/>
      <name val="Verdana"/>
      <family val="0"/>
    </font>
    <font>
      <sz val="10"/>
      <name val="Arial"/>
      <family val="0"/>
    </font>
    <font>
      <sz val="12"/>
      <color indexed="63"/>
      <name val="Calibri"/>
      <family val="0"/>
    </font>
    <font>
      <b/>
      <sz val="12"/>
      <color indexed="63"/>
      <name val="Calibri"/>
      <family val="0"/>
    </font>
    <font>
      <b/>
      <sz val="12"/>
      <color indexed="63"/>
      <name val="Arial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color indexed="63"/>
      <name val="Arial"/>
      <family val="0"/>
    </font>
    <font>
      <sz val="12"/>
      <color indexed="57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53"/>
      </bottom>
    </border>
    <border>
      <left style="thin">
        <color indexed="8"/>
      </left>
      <right style="medium">
        <color indexed="53"/>
      </right>
      <top style="thin">
        <color indexed="8"/>
      </top>
      <bottom style="thin">
        <color indexed="8"/>
      </bottom>
    </border>
    <border>
      <left style="medium">
        <color indexed="53"/>
      </left>
      <right style="medium">
        <color indexed="8"/>
      </right>
      <top style="medium">
        <color indexed="53"/>
      </top>
      <bottom style="medium">
        <color indexed="8"/>
      </bottom>
    </border>
    <border>
      <left style="medium">
        <color indexed="8"/>
      </left>
      <right style="thin">
        <color indexed="55"/>
      </right>
      <top style="medium">
        <color indexed="53"/>
      </top>
      <bottom style="medium">
        <color indexed="8"/>
      </bottom>
    </border>
    <border>
      <left style="thin">
        <color indexed="55"/>
      </left>
      <right style="thin">
        <color indexed="55"/>
      </right>
      <top style="medium">
        <color indexed="53"/>
      </top>
      <bottom style="medium">
        <color indexed="8"/>
      </bottom>
    </border>
    <border>
      <left style="thin">
        <color indexed="55"/>
      </left>
      <right style="medium">
        <color indexed="8"/>
      </right>
      <top style="medium">
        <color indexed="5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53"/>
      </top>
      <bottom style="medium">
        <color indexed="8"/>
      </bottom>
    </border>
    <border>
      <left style="medium">
        <color indexed="8"/>
      </left>
      <right style="medium">
        <color indexed="53"/>
      </right>
      <top style="medium">
        <color indexed="53"/>
      </top>
      <bottom style="medium">
        <color indexed="8"/>
      </bottom>
    </border>
    <border>
      <left style="thin">
        <color indexed="8"/>
      </left>
      <right style="medium">
        <color indexed="53"/>
      </right>
      <top style="thin">
        <color indexed="8"/>
      </top>
      <bottom>
        <color indexed="63"/>
      </bottom>
    </border>
    <border>
      <left style="medium">
        <color indexed="5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5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53"/>
      </right>
      <top>
        <color indexed="63"/>
      </top>
      <bottom style="thin">
        <color indexed="55"/>
      </bottom>
    </border>
    <border>
      <left style="medium">
        <color indexed="53"/>
      </left>
      <right style="medium">
        <color indexed="8"/>
      </right>
      <top>
        <color indexed="63"/>
      </top>
      <bottom style="thin">
        <color indexed="55"/>
      </bottom>
    </border>
    <border>
      <left style="medium">
        <color indexed="8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8"/>
      </right>
      <top>
        <color indexed="63"/>
      </top>
      <bottom style="thin">
        <color indexed="55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55"/>
      </bottom>
    </border>
    <border>
      <left style="medium">
        <color indexed="8"/>
      </left>
      <right style="medium">
        <color indexed="53"/>
      </right>
      <top>
        <color indexed="63"/>
      </top>
      <bottom style="thin">
        <color indexed="55"/>
      </bottom>
    </border>
    <border>
      <left style="thin">
        <color indexed="8"/>
      </left>
      <right style="medium">
        <color indexed="53"/>
      </right>
      <top style="thin">
        <color indexed="55"/>
      </top>
      <bottom style="thin">
        <color indexed="55"/>
      </bottom>
    </border>
    <border>
      <left style="medium">
        <color indexed="53"/>
      </left>
      <right style="medium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</border>
    <border>
      <left style="medium">
        <color indexed="8"/>
      </left>
      <right style="medium">
        <color indexed="53"/>
      </right>
      <top style="thin">
        <color indexed="55"/>
      </top>
      <bottom style="thin">
        <color indexed="55"/>
      </bottom>
    </border>
    <border>
      <left style="thin">
        <color indexed="8"/>
      </left>
      <right style="medium">
        <color indexed="53"/>
      </right>
      <top style="thin">
        <color indexed="55"/>
      </top>
      <bottom>
        <color indexed="63"/>
      </bottom>
    </border>
    <border>
      <left style="medium">
        <color indexed="53"/>
      </left>
      <right style="medium">
        <color indexed="8"/>
      </right>
      <top style="thin">
        <color indexed="55"/>
      </top>
      <bottom>
        <color indexed="63"/>
      </bottom>
    </border>
    <border>
      <left style="medium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8"/>
      </right>
      <top style="thin">
        <color indexed="55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55"/>
      </top>
      <bottom>
        <color indexed="63"/>
      </bottom>
    </border>
    <border>
      <left style="medium">
        <color indexed="8"/>
      </left>
      <right style="medium">
        <color indexed="53"/>
      </right>
      <top style="thin">
        <color indexed="55"/>
      </top>
      <bottom>
        <color indexed="63"/>
      </bottom>
    </border>
    <border>
      <left style="thin">
        <color indexed="8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3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3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3"/>
      </right>
      <top style="thin">
        <color indexed="55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8"/>
      </right>
      <top>
        <color indexed="63"/>
      </top>
      <bottom style="thin">
        <color indexed="55"/>
      </bottom>
    </border>
    <border>
      <left style="thin">
        <color indexed="9"/>
      </left>
      <right style="medium">
        <color indexed="8"/>
      </right>
      <top style="thin">
        <color indexed="55"/>
      </top>
      <bottom style="thin">
        <color indexed="55"/>
      </bottom>
    </border>
    <border>
      <left style="thin">
        <color indexed="9"/>
      </left>
      <right style="medium">
        <color indexed="8"/>
      </right>
      <top style="thin">
        <color indexed="55"/>
      </top>
      <bottom>
        <color indexed="63"/>
      </bottom>
    </border>
    <border>
      <left style="thin">
        <color indexed="8"/>
      </left>
      <right style="medium">
        <color indexed="53"/>
      </right>
      <top>
        <color indexed="63"/>
      </top>
      <bottom style="medium">
        <color indexed="8"/>
      </bottom>
    </border>
    <border>
      <left style="medium">
        <color indexed="5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9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5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53"/>
      </right>
      <top style="medium">
        <color indexed="8"/>
      </top>
      <bottom style="medium">
        <color indexed="8"/>
      </bottom>
    </border>
    <border>
      <left style="medium">
        <color indexed="53"/>
      </left>
      <right style="medium">
        <color indexed="8"/>
      </right>
      <top style="medium">
        <color indexed="8"/>
      </top>
      <bottom style="medium">
        <color indexed="53"/>
      </bottom>
    </border>
    <border>
      <left style="medium">
        <color indexed="8"/>
      </left>
      <right style="thin">
        <color indexed="55"/>
      </right>
      <top style="medium">
        <color indexed="8"/>
      </top>
      <bottom style="medium">
        <color indexed="53"/>
      </bottom>
    </border>
    <border>
      <left style="thin">
        <color indexed="55"/>
      </left>
      <right style="thin">
        <color indexed="55"/>
      </right>
      <top style="medium">
        <color indexed="8"/>
      </top>
      <bottom style="medium">
        <color indexed="53"/>
      </bottom>
    </border>
    <border>
      <left style="thin">
        <color indexed="55"/>
      </left>
      <right style="medium">
        <color indexed="8"/>
      </right>
      <top style="medium">
        <color indexed="8"/>
      </top>
      <bottom style="medium">
        <color indexed="53"/>
      </bottom>
    </border>
    <border>
      <left style="medium">
        <color indexed="8"/>
      </left>
      <right style="medium">
        <color indexed="53"/>
      </right>
      <top style="medium">
        <color indexed="8"/>
      </top>
      <bottom style="medium">
        <color indexed="53"/>
      </bottom>
    </border>
    <border>
      <left style="thin">
        <color indexed="55"/>
      </left>
      <right style="thin">
        <color indexed="55"/>
      </right>
      <top style="medium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3"/>
      </top>
      <bottom style="thin">
        <color indexed="55"/>
      </bottom>
    </border>
  </borders>
  <cellStyleXfs count="20">
    <xf numFmtId="164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2">
    <xf numFmtId="164" fontId="0" fillId="0" borderId="0" xfId="0" applyAlignment="1">
      <alignment vertical="top" wrapText="1"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vertical="top"/>
    </xf>
    <xf numFmtId="164" fontId="3" fillId="0" borderId="4" xfId="0" applyNumberFormat="1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164" fontId="3" fillId="2" borderId="10" xfId="0" applyNumberFormat="1" applyFont="1" applyFill="1" applyBorder="1" applyAlignment="1">
      <alignment/>
    </xf>
    <xf numFmtId="164" fontId="3" fillId="3" borderId="11" xfId="0" applyNumberFormat="1" applyFont="1" applyFill="1" applyBorder="1" applyAlignment="1">
      <alignment horizontal="center" vertical="top" wrapText="1"/>
    </xf>
    <xf numFmtId="165" fontId="3" fillId="3" borderId="12" xfId="0" applyNumberFormat="1" applyFont="1" applyFill="1" applyBorder="1" applyAlignment="1">
      <alignment horizontal="center" vertical="top" wrapText="1"/>
    </xf>
    <xf numFmtId="165" fontId="3" fillId="3" borderId="13" xfId="0" applyNumberFormat="1" applyFont="1" applyFill="1" applyBorder="1" applyAlignment="1">
      <alignment horizontal="center" vertical="top" wrapText="1"/>
    </xf>
    <xf numFmtId="164" fontId="3" fillId="3" borderId="14" xfId="0" applyNumberFormat="1" applyFont="1" applyFill="1" applyBorder="1" applyAlignment="1">
      <alignment horizontal="center" vertical="top" wrapText="1"/>
    </xf>
    <xf numFmtId="164" fontId="3" fillId="2" borderId="15" xfId="0" applyNumberFormat="1" applyFont="1" applyFill="1" applyBorder="1" applyAlignment="1">
      <alignment horizontal="center" vertical="top" wrapText="1"/>
    </xf>
    <xf numFmtId="165" fontId="3" fillId="2" borderId="16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165" fontId="4" fillId="2" borderId="12" xfId="0" applyNumberFormat="1" applyFont="1" applyFill="1" applyBorder="1" applyAlignment="1">
      <alignment horizontal="center" vertical="top" wrapText="1"/>
    </xf>
    <xf numFmtId="165" fontId="4" fillId="2" borderId="13" xfId="0" applyNumberFormat="1" applyFont="1" applyFill="1" applyBorder="1" applyAlignment="1">
      <alignment horizontal="center" vertical="top" wrapText="1"/>
    </xf>
    <xf numFmtId="164" fontId="4" fillId="2" borderId="14" xfId="0" applyNumberFormat="1" applyFont="1" applyFill="1" applyBorder="1" applyAlignment="1">
      <alignment horizontal="center" vertical="top" wrapText="1"/>
    </xf>
    <xf numFmtId="165" fontId="3" fillId="2" borderId="12" xfId="0" applyNumberFormat="1" applyFont="1" applyFill="1" applyBorder="1" applyAlignment="1">
      <alignment horizontal="center" vertical="top" wrapText="1"/>
    </xf>
    <xf numFmtId="165" fontId="3" fillId="2" borderId="13" xfId="0" applyNumberFormat="1" applyFont="1" applyFill="1" applyBorder="1" applyAlignment="1">
      <alignment horizontal="center" vertical="top" wrapText="1"/>
    </xf>
    <xf numFmtId="164" fontId="3" fillId="2" borderId="14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Border="1" applyAlignment="1">
      <alignment horizontal="left"/>
    </xf>
    <xf numFmtId="164" fontId="5" fillId="0" borderId="18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 vertical="top" wrapText="1"/>
    </xf>
    <xf numFmtId="164" fontId="5" fillId="0" borderId="20" xfId="0" applyNumberFormat="1" applyFont="1" applyBorder="1" applyAlignment="1">
      <alignment horizontal="center" vertical="top" wrapText="1"/>
    </xf>
    <xf numFmtId="164" fontId="5" fillId="0" borderId="21" xfId="0" applyNumberFormat="1" applyFont="1" applyBorder="1" applyAlignment="1">
      <alignment horizontal="center" vertical="top" wrapText="1"/>
    </xf>
    <xf numFmtId="164" fontId="5" fillId="4" borderId="22" xfId="0" applyNumberFormat="1" applyFont="1" applyFill="1" applyBorder="1" applyAlignment="1">
      <alignment horizontal="center" vertical="top" wrapText="1"/>
    </xf>
    <xf numFmtId="164" fontId="6" fillId="0" borderId="23" xfId="0" applyNumberFormat="1" applyFont="1" applyBorder="1" applyAlignment="1">
      <alignment horizontal="center" vertical="top" wrapText="1"/>
    </xf>
    <xf numFmtId="164" fontId="6" fillId="0" borderId="24" xfId="0" applyNumberFormat="1" applyFont="1" applyBorder="1" applyAlignment="1">
      <alignment horizontal="center" vertical="top" wrapText="1"/>
    </xf>
    <xf numFmtId="165" fontId="6" fillId="0" borderId="24" xfId="0" applyNumberFormat="1" applyFont="1" applyBorder="1" applyAlignment="1">
      <alignment horizontal="center" vertical="top" wrapText="1"/>
    </xf>
    <xf numFmtId="165" fontId="6" fillId="0" borderId="25" xfId="0" applyNumberFormat="1" applyFont="1" applyBorder="1" applyAlignment="1">
      <alignment horizontal="center" vertical="top" wrapText="1"/>
    </xf>
    <xf numFmtId="164" fontId="5" fillId="0" borderId="18" xfId="0" applyNumberFormat="1" applyFont="1" applyBorder="1" applyAlignment="1">
      <alignment horizontal="center" vertical="top" wrapText="1"/>
    </xf>
    <xf numFmtId="164" fontId="7" fillId="0" borderId="19" xfId="0" applyNumberFormat="1" applyFont="1" applyBorder="1" applyAlignment="1">
      <alignment horizontal="center" vertical="top" wrapText="1"/>
    </xf>
    <xf numFmtId="164" fontId="7" fillId="0" borderId="23" xfId="0" applyNumberFormat="1" applyFont="1" applyBorder="1" applyAlignment="1">
      <alignment horizontal="center" vertical="top" wrapText="1"/>
    </xf>
    <xf numFmtId="164" fontId="5" fillId="0" borderId="23" xfId="0" applyNumberFormat="1" applyFont="1" applyBorder="1" applyAlignment="1">
      <alignment horizontal="center" vertical="top" wrapText="1"/>
    </xf>
    <xf numFmtId="165" fontId="2" fillId="0" borderId="24" xfId="0" applyNumberFormat="1" applyFont="1" applyBorder="1" applyAlignment="1">
      <alignment horizontal="center" vertical="top" wrapText="1"/>
    </xf>
    <xf numFmtId="165" fontId="3" fillId="0" borderId="25" xfId="0" applyNumberFormat="1" applyFont="1" applyBorder="1" applyAlignment="1">
      <alignment horizontal="center" vertical="top" wrapText="1"/>
    </xf>
    <xf numFmtId="164" fontId="2" fillId="0" borderId="26" xfId="0" applyNumberFormat="1" applyFont="1" applyBorder="1" applyAlignment="1">
      <alignment horizontal="left"/>
    </xf>
    <xf numFmtId="165" fontId="5" fillId="0" borderId="27" xfId="0" applyNumberFormat="1" applyFont="1" applyBorder="1" applyAlignment="1">
      <alignment horizontal="center" vertical="top" wrapText="1"/>
    </xf>
    <xf numFmtId="164" fontId="6" fillId="0" borderId="28" xfId="0" applyNumberFormat="1" applyFont="1" applyBorder="1" applyAlignment="1">
      <alignment horizontal="center" vertical="top" wrapText="1"/>
    </xf>
    <xf numFmtId="164" fontId="6" fillId="0" borderId="29" xfId="0" applyNumberFormat="1" applyFont="1" applyBorder="1" applyAlignment="1">
      <alignment horizontal="center" vertical="top" wrapText="1"/>
    </xf>
    <xf numFmtId="165" fontId="6" fillId="0" borderId="29" xfId="0" applyNumberFormat="1" applyFont="1" applyBorder="1" applyAlignment="1">
      <alignment horizontal="center" vertical="top" wrapText="1"/>
    </xf>
    <xf numFmtId="165" fontId="5" fillId="0" borderId="23" xfId="0" applyNumberFormat="1" applyFont="1" applyBorder="1" applyAlignment="1">
      <alignment horizontal="center" vertical="top" wrapText="1"/>
    </xf>
    <xf numFmtId="165" fontId="6" fillId="0" borderId="30" xfId="0" applyNumberFormat="1" applyFont="1" applyBorder="1" applyAlignment="1">
      <alignment horizontal="center" vertical="top" wrapText="1"/>
    </xf>
    <xf numFmtId="164" fontId="6" fillId="0" borderId="31" xfId="0" applyNumberFormat="1" applyFont="1" applyBorder="1" applyAlignment="1">
      <alignment horizontal="center" vertical="top" wrapText="1"/>
    </xf>
    <xf numFmtId="165" fontId="6" fillId="0" borderId="31" xfId="0" applyNumberFormat="1" applyFont="1" applyBorder="1" applyAlignment="1">
      <alignment horizontal="center" vertical="top" wrapText="1"/>
    </xf>
    <xf numFmtId="165" fontId="6" fillId="0" borderId="32" xfId="0" applyNumberFormat="1" applyFont="1" applyBorder="1" applyAlignment="1">
      <alignment horizontal="center" vertical="top" wrapText="1"/>
    </xf>
    <xf numFmtId="164" fontId="8" fillId="0" borderId="28" xfId="0" applyNumberFormat="1" applyFont="1" applyBorder="1" applyAlignment="1">
      <alignment horizontal="center" vertical="top" wrapText="1"/>
    </xf>
    <xf numFmtId="165" fontId="7" fillId="0" borderId="30" xfId="0" applyNumberFormat="1" applyFont="1" applyBorder="1" applyAlignment="1">
      <alignment horizontal="center" vertical="top" wrapText="1"/>
    </xf>
    <xf numFmtId="165" fontId="5" fillId="0" borderId="30" xfId="0" applyNumberFormat="1" applyFont="1" applyBorder="1" applyAlignment="1">
      <alignment horizontal="center" vertical="top" wrapText="1"/>
    </xf>
    <xf numFmtId="165" fontId="2" fillId="0" borderId="31" xfId="0" applyNumberFormat="1" applyFont="1" applyBorder="1" applyAlignment="1">
      <alignment horizontal="center" vertical="top" wrapText="1"/>
    </xf>
    <xf numFmtId="165" fontId="3" fillId="0" borderId="32" xfId="0" applyNumberFormat="1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center" vertical="top" wrapText="1"/>
    </xf>
    <xf numFmtId="164" fontId="5" fillId="0" borderId="27" xfId="0" applyNumberFormat="1" applyFont="1" applyBorder="1" applyAlignment="1">
      <alignment horizontal="center" vertical="top" wrapText="1"/>
    </xf>
    <xf numFmtId="164" fontId="5" fillId="0" borderId="28" xfId="0" applyNumberFormat="1" applyFont="1" applyBorder="1" applyAlignment="1">
      <alignment horizontal="center" vertical="top" wrapText="1"/>
    </xf>
    <xf numFmtId="164" fontId="5" fillId="0" borderId="29" xfId="0" applyNumberFormat="1" applyFont="1" applyBorder="1" applyAlignment="1">
      <alignment horizontal="center" vertical="top" wrapText="1"/>
    </xf>
    <xf numFmtId="164" fontId="5" fillId="0" borderId="29" xfId="0" applyNumberFormat="1" applyFont="1" applyBorder="1" applyAlignment="1">
      <alignment horizontal="center" vertical="top" wrapText="1"/>
    </xf>
    <xf numFmtId="164" fontId="5" fillId="0" borderId="30" xfId="0" applyNumberFormat="1" applyFont="1" applyBorder="1" applyAlignment="1">
      <alignment horizontal="center" vertical="top" wrapText="1"/>
    </xf>
    <xf numFmtId="164" fontId="5" fillId="0" borderId="28" xfId="0" applyNumberFormat="1" applyFont="1" applyBorder="1" applyAlignment="1">
      <alignment horizontal="center" vertical="top" wrapText="1"/>
    </xf>
    <xf numFmtId="164" fontId="6" fillId="0" borderId="30" xfId="0" applyNumberFormat="1" applyFont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center" vertical="top" wrapText="1"/>
    </xf>
    <xf numFmtId="164" fontId="7" fillId="0" borderId="30" xfId="0" applyNumberFormat="1" applyFont="1" applyBorder="1" applyAlignment="1">
      <alignment horizontal="center" vertical="top" wrapText="1"/>
    </xf>
    <xf numFmtId="164" fontId="2" fillId="0" borderId="26" xfId="0" applyNumberFormat="1" applyFont="1" applyBorder="1" applyAlignment="1">
      <alignment horizontal="left" wrapText="1"/>
    </xf>
    <xf numFmtId="165" fontId="8" fillId="0" borderId="30" xfId="0" applyNumberFormat="1" applyFont="1" applyBorder="1" applyAlignment="1">
      <alignment horizontal="center" vertical="top" wrapText="1"/>
    </xf>
    <xf numFmtId="164" fontId="5" fillId="0" borderId="27" xfId="0" applyNumberFormat="1" applyFont="1" applyBorder="1" applyAlignment="1">
      <alignment horizontal="center" vertical="top" wrapText="1"/>
    </xf>
    <xf numFmtId="164" fontId="5" fillId="0" borderId="31" xfId="0" applyNumberFormat="1" applyFont="1" applyBorder="1" applyAlignment="1">
      <alignment horizontal="center" vertical="top" wrapText="1"/>
    </xf>
    <xf numFmtId="165" fontId="5" fillId="0" borderId="31" xfId="0" applyNumberFormat="1" applyFont="1" applyBorder="1" applyAlignment="1">
      <alignment horizontal="center" vertical="top" wrapText="1"/>
    </xf>
    <xf numFmtId="165" fontId="5" fillId="0" borderId="32" xfId="0" applyNumberFormat="1" applyFont="1" applyBorder="1" applyAlignment="1">
      <alignment horizontal="center" vertical="top" wrapText="1"/>
    </xf>
    <xf numFmtId="165" fontId="3" fillId="0" borderId="27" xfId="0" applyNumberFormat="1" applyFont="1" applyBorder="1" applyAlignment="1">
      <alignment horizontal="center" vertical="top" wrapText="1"/>
    </xf>
    <xf numFmtId="164" fontId="2" fillId="0" borderId="28" xfId="0" applyNumberFormat="1" applyFont="1" applyBorder="1" applyAlignment="1">
      <alignment horizontal="center" vertical="top" wrapText="1"/>
    </xf>
    <xf numFmtId="164" fontId="2" fillId="0" borderId="29" xfId="0" applyNumberFormat="1" applyFont="1" applyBorder="1" applyAlignment="1">
      <alignment horizontal="center" vertical="top" wrapText="1"/>
    </xf>
    <xf numFmtId="165" fontId="2" fillId="0" borderId="29" xfId="0" applyNumberFormat="1" applyFont="1" applyBorder="1" applyAlignment="1">
      <alignment horizontal="center" vertical="top" wrapText="1"/>
    </xf>
    <xf numFmtId="165" fontId="2" fillId="0" borderId="30" xfId="0" applyNumberFormat="1" applyFont="1" applyBorder="1" applyAlignment="1">
      <alignment horizontal="center" vertical="top" wrapText="1"/>
    </xf>
    <xf numFmtId="164" fontId="2" fillId="0" borderId="31" xfId="0" applyNumberFormat="1" applyFont="1" applyBorder="1" applyAlignment="1">
      <alignment horizontal="center" vertical="top" wrapText="1"/>
    </xf>
    <xf numFmtId="165" fontId="2" fillId="0" borderId="32" xfId="0" applyNumberFormat="1" applyFont="1" applyBorder="1" applyAlignment="1">
      <alignment horizontal="center" vertical="top" wrapText="1"/>
    </xf>
    <xf numFmtId="164" fontId="9" fillId="0" borderId="28" xfId="0" applyNumberFormat="1" applyFont="1" applyBorder="1" applyAlignment="1">
      <alignment horizontal="center" vertical="top" wrapText="1"/>
    </xf>
    <xf numFmtId="165" fontId="9" fillId="0" borderId="30" xfId="0" applyNumberFormat="1" applyFont="1" applyBorder="1" applyAlignment="1">
      <alignment horizontal="center" vertical="top" wrapText="1"/>
    </xf>
    <xf numFmtId="164" fontId="3" fillId="0" borderId="27" xfId="0" applyNumberFormat="1" applyFont="1" applyBorder="1" applyAlignment="1">
      <alignment horizontal="center" vertical="top" wrapText="1"/>
    </xf>
    <xf numFmtId="164" fontId="3" fillId="0" borderId="28" xfId="0" applyNumberFormat="1" applyFont="1" applyBorder="1" applyAlignment="1">
      <alignment horizontal="center" vertical="top" wrapText="1"/>
    </xf>
    <xf numFmtId="164" fontId="3" fillId="0" borderId="29" xfId="0" applyNumberFormat="1" applyFont="1" applyBorder="1" applyAlignment="1">
      <alignment horizontal="center" vertical="top" wrapText="1"/>
    </xf>
    <xf numFmtId="164" fontId="3" fillId="0" borderId="30" xfId="0" applyNumberFormat="1" applyFont="1" applyBorder="1" applyAlignment="1">
      <alignment horizontal="center" vertical="top" wrapText="1"/>
    </xf>
    <xf numFmtId="164" fontId="3" fillId="0" borderId="31" xfId="0" applyNumberFormat="1" applyFont="1" applyBorder="1" applyAlignment="1">
      <alignment horizontal="center" vertical="top" wrapText="1"/>
    </xf>
    <xf numFmtId="165" fontId="3" fillId="0" borderId="31" xfId="0" applyNumberFormat="1" applyFont="1" applyBorder="1" applyAlignment="1">
      <alignment horizontal="center" vertical="top" wrapText="1"/>
    </xf>
    <xf numFmtId="164" fontId="4" fillId="0" borderId="28" xfId="0" applyNumberFormat="1" applyFont="1" applyBorder="1" applyAlignment="1">
      <alignment horizontal="center" vertical="top" wrapText="1"/>
    </xf>
    <xf numFmtId="164" fontId="4" fillId="0" borderId="30" xfId="0" applyNumberFormat="1" applyFont="1" applyBorder="1" applyAlignment="1">
      <alignment horizontal="center" vertical="top" wrapText="1"/>
    </xf>
    <xf numFmtId="165" fontId="2" fillId="0" borderId="27" xfId="0" applyNumberFormat="1" applyFont="1" applyBorder="1" applyAlignment="1">
      <alignment horizontal="center" vertical="top" wrapText="1"/>
    </xf>
    <xf numFmtId="164" fontId="2" fillId="0" borderId="33" xfId="0" applyNumberFormat="1" applyFont="1" applyBorder="1" applyAlignment="1">
      <alignment horizontal="left" wrapText="1"/>
    </xf>
    <xf numFmtId="165" fontId="3" fillId="0" borderId="34" xfId="0" applyNumberFormat="1" applyFont="1" applyBorder="1" applyAlignment="1">
      <alignment horizontal="center" vertical="top" wrapText="1"/>
    </xf>
    <xf numFmtId="164" fontId="2" fillId="0" borderId="35" xfId="0" applyNumberFormat="1" applyFont="1" applyBorder="1" applyAlignment="1">
      <alignment horizontal="center" vertical="top" wrapText="1"/>
    </xf>
    <xf numFmtId="164" fontId="2" fillId="0" borderId="36" xfId="0" applyNumberFormat="1" applyFont="1" applyBorder="1" applyAlignment="1">
      <alignment horizontal="center" vertical="top" wrapText="1"/>
    </xf>
    <xf numFmtId="165" fontId="2" fillId="0" borderId="36" xfId="0" applyNumberFormat="1" applyFont="1" applyBorder="1" applyAlignment="1">
      <alignment horizontal="center" vertical="top" wrapText="1"/>
    </xf>
    <xf numFmtId="165" fontId="2" fillId="0" borderId="37" xfId="0" applyNumberFormat="1" applyFont="1" applyBorder="1" applyAlignment="1">
      <alignment horizontal="center" vertical="top" wrapText="1"/>
    </xf>
    <xf numFmtId="164" fontId="2" fillId="0" borderId="38" xfId="0" applyNumberFormat="1" applyFont="1" applyBorder="1" applyAlignment="1">
      <alignment horizontal="center" vertical="top" wrapText="1"/>
    </xf>
    <xf numFmtId="165" fontId="2" fillId="0" borderId="38" xfId="0" applyNumberFormat="1" applyFont="1" applyBorder="1" applyAlignment="1">
      <alignment horizontal="center" vertical="top" wrapText="1"/>
    </xf>
    <xf numFmtId="165" fontId="2" fillId="0" borderId="39" xfId="0" applyNumberFormat="1" applyFont="1" applyBorder="1" applyAlignment="1">
      <alignment horizontal="center" vertical="top" wrapText="1"/>
    </xf>
    <xf numFmtId="165" fontId="2" fillId="0" borderId="34" xfId="0" applyNumberFormat="1" applyFont="1" applyBorder="1" applyAlignment="1">
      <alignment horizontal="center" vertical="top" wrapText="1"/>
    </xf>
    <xf numFmtId="164" fontId="9" fillId="0" borderId="35" xfId="0" applyNumberFormat="1" applyFont="1" applyBorder="1" applyAlignment="1">
      <alignment horizontal="center" vertical="top" wrapText="1"/>
    </xf>
    <xf numFmtId="165" fontId="9" fillId="0" borderId="37" xfId="0" applyNumberFormat="1" applyFont="1" applyBorder="1" applyAlignment="1">
      <alignment horizontal="center" vertical="top" wrapText="1"/>
    </xf>
    <xf numFmtId="165" fontId="3" fillId="0" borderId="39" xfId="0" applyNumberFormat="1" applyFont="1" applyBorder="1" applyAlignment="1">
      <alignment horizontal="center" vertical="top" wrapText="1"/>
    </xf>
    <xf numFmtId="164" fontId="3" fillId="2" borderId="40" xfId="0" applyNumberFormat="1" applyFont="1" applyFill="1" applyBorder="1" applyAlignment="1">
      <alignment/>
    </xf>
    <xf numFmtId="164" fontId="3" fillId="2" borderId="41" xfId="0" applyNumberFormat="1" applyFont="1" applyFill="1" applyBorder="1" applyAlignment="1">
      <alignment horizontal="center" wrapText="1"/>
    </xf>
    <xf numFmtId="164" fontId="3" fillId="2" borderId="42" xfId="0" applyNumberFormat="1" applyFont="1" applyFill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center" wrapText="1"/>
    </xf>
    <xf numFmtId="164" fontId="3" fillId="2" borderId="22" xfId="0" applyNumberFormat="1" applyFont="1" applyFill="1" applyBorder="1" applyAlignment="1">
      <alignment horizontal="center" wrapText="1"/>
    </xf>
    <xf numFmtId="164" fontId="3" fillId="2" borderId="43" xfId="0" applyNumberFormat="1" applyFont="1" applyFill="1" applyBorder="1" applyAlignment="1">
      <alignment horizontal="center" wrapText="1"/>
    </xf>
    <xf numFmtId="165" fontId="3" fillId="2" borderId="44" xfId="0" applyNumberFormat="1" applyFont="1" applyFill="1" applyBorder="1" applyAlignment="1">
      <alignment horizontal="center" wrapText="1"/>
    </xf>
    <xf numFmtId="165" fontId="4" fillId="2" borderId="42" xfId="0" applyNumberFormat="1" applyFont="1" applyFill="1" applyBorder="1" applyAlignment="1">
      <alignment horizontal="center" wrapText="1"/>
    </xf>
    <xf numFmtId="164" fontId="4" fillId="2" borderId="22" xfId="0" applyNumberFormat="1" applyFont="1" applyFill="1" applyBorder="1" applyAlignment="1">
      <alignment horizontal="center" wrapText="1"/>
    </xf>
    <xf numFmtId="165" fontId="3" fillId="2" borderId="42" xfId="0" applyNumberFormat="1" applyFont="1" applyFill="1" applyBorder="1" applyAlignment="1">
      <alignment horizontal="center" wrapText="1"/>
    </xf>
    <xf numFmtId="164" fontId="10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 wrapText="1"/>
    </xf>
    <xf numFmtId="164" fontId="2" fillId="0" borderId="24" xfId="0" applyNumberFormat="1" applyFont="1" applyBorder="1" applyAlignment="1">
      <alignment horizontal="center" wrapText="1"/>
    </xf>
    <xf numFmtId="165" fontId="2" fillId="0" borderId="24" xfId="0" applyNumberFormat="1" applyFont="1" applyBorder="1" applyAlignment="1">
      <alignment horizontal="center" wrapText="1"/>
    </xf>
    <xf numFmtId="165" fontId="2" fillId="0" borderId="25" xfId="0" applyNumberFormat="1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9" fillId="0" borderId="20" xfId="0" applyNumberFormat="1" applyFont="1" applyBorder="1" applyAlignment="1">
      <alignment horizontal="center" wrapText="1"/>
    </xf>
    <xf numFmtId="165" fontId="9" fillId="0" borderId="23" xfId="0" applyNumberFormat="1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164" fontId="9" fillId="0" borderId="20" xfId="0" applyNumberFormat="1" applyFont="1" applyBorder="1" applyAlignment="1">
      <alignment horizontal="center"/>
    </xf>
    <xf numFmtId="164" fontId="10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 horizontal="center" wrapText="1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 wrapText="1"/>
    </xf>
    <xf numFmtId="164" fontId="2" fillId="0" borderId="31" xfId="0" applyNumberFormat="1" applyFont="1" applyBorder="1" applyAlignment="1">
      <alignment horizontal="center" wrapText="1"/>
    </xf>
    <xf numFmtId="165" fontId="2" fillId="0" borderId="31" xfId="0" applyNumberFormat="1" applyFont="1" applyBorder="1" applyAlignment="1">
      <alignment horizontal="center" wrapText="1"/>
    </xf>
    <xf numFmtId="165" fontId="2" fillId="0" borderId="32" xfId="0" applyNumberFormat="1" applyFont="1" applyBorder="1" applyAlignment="1">
      <alignment horizontal="center" wrapText="1"/>
    </xf>
    <xf numFmtId="164" fontId="4" fillId="0" borderId="28" xfId="0" applyNumberFormat="1" applyFont="1" applyBorder="1" applyAlignment="1">
      <alignment horizontal="center" wrapText="1"/>
    </xf>
    <xf numFmtId="164" fontId="2" fillId="0" borderId="29" xfId="0" applyNumberFormat="1" applyFont="1" applyBorder="1" applyAlignment="1">
      <alignment horizontal="center" wrapText="1"/>
    </xf>
    <xf numFmtId="164" fontId="9" fillId="0" borderId="29" xfId="0" applyNumberFormat="1" applyFont="1" applyBorder="1" applyAlignment="1">
      <alignment horizontal="center" wrapText="1"/>
    </xf>
    <xf numFmtId="165" fontId="9" fillId="0" borderId="30" xfId="0" applyNumberFormat="1" applyFont="1" applyBorder="1" applyAlignment="1">
      <alignment horizontal="center" wrapText="1"/>
    </xf>
    <xf numFmtId="164" fontId="3" fillId="0" borderId="28" xfId="0" applyNumberFormat="1" applyFont="1" applyBorder="1" applyAlignment="1">
      <alignment horizontal="center" wrapText="1"/>
    </xf>
    <xf numFmtId="164" fontId="9" fillId="0" borderId="29" xfId="0" applyNumberFormat="1" applyFont="1" applyBorder="1" applyAlignment="1">
      <alignment horizontal="center"/>
    </xf>
    <xf numFmtId="164" fontId="10" fillId="0" borderId="33" xfId="0" applyNumberFormat="1" applyFont="1" applyBorder="1" applyAlignment="1">
      <alignment/>
    </xf>
    <xf numFmtId="164" fontId="2" fillId="0" borderId="34" xfId="0" applyNumberFormat="1" applyFont="1" applyBorder="1" applyAlignment="1">
      <alignment horizontal="center" wrapText="1"/>
    </xf>
    <xf numFmtId="164" fontId="2" fillId="0" borderId="35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5" fontId="2" fillId="0" borderId="37" xfId="0" applyNumberFormat="1" applyFont="1" applyBorder="1" applyAlignment="1">
      <alignment horizontal="center" wrapText="1"/>
    </xf>
    <xf numFmtId="164" fontId="2" fillId="0" borderId="38" xfId="0" applyNumberFormat="1" applyFont="1" applyBorder="1" applyAlignment="1">
      <alignment horizontal="center" wrapText="1"/>
    </xf>
    <xf numFmtId="165" fontId="2" fillId="0" borderId="38" xfId="0" applyNumberFormat="1" applyFont="1" applyBorder="1" applyAlignment="1">
      <alignment horizontal="center" wrapText="1"/>
    </xf>
    <xf numFmtId="165" fontId="2" fillId="0" borderId="39" xfId="0" applyNumberFormat="1" applyFont="1" applyBorder="1" applyAlignment="1">
      <alignment horizontal="center" wrapText="1"/>
    </xf>
    <xf numFmtId="164" fontId="4" fillId="0" borderId="35" xfId="0" applyNumberFormat="1" applyFont="1" applyBorder="1" applyAlignment="1">
      <alignment horizontal="center" wrapText="1"/>
    </xf>
    <xf numFmtId="164" fontId="2" fillId="0" borderId="36" xfId="0" applyNumberFormat="1" applyFont="1" applyBorder="1" applyAlignment="1">
      <alignment horizontal="center" wrapText="1"/>
    </xf>
    <xf numFmtId="164" fontId="9" fillId="0" borderId="36" xfId="0" applyNumberFormat="1" applyFont="1" applyBorder="1" applyAlignment="1">
      <alignment horizontal="center" wrapText="1"/>
    </xf>
    <xf numFmtId="165" fontId="9" fillId="0" borderId="37" xfId="0" applyNumberFormat="1" applyFont="1" applyBorder="1" applyAlignment="1">
      <alignment horizontal="center" wrapText="1"/>
    </xf>
    <xf numFmtId="164" fontId="3" fillId="0" borderId="35" xfId="0" applyNumberFormat="1" applyFont="1" applyBorder="1" applyAlignment="1">
      <alignment horizontal="center" wrapText="1"/>
    </xf>
    <xf numFmtId="164" fontId="9" fillId="0" borderId="36" xfId="0" applyNumberFormat="1" applyFont="1" applyBorder="1" applyAlignment="1">
      <alignment horizontal="center"/>
    </xf>
    <xf numFmtId="164" fontId="3" fillId="2" borderId="45" xfId="0" applyNumberFormat="1" applyFont="1" applyFill="1" applyBorder="1" applyAlignment="1">
      <alignment/>
    </xf>
    <xf numFmtId="164" fontId="5" fillId="2" borderId="41" xfId="0" applyNumberFormat="1" applyFont="1" applyFill="1" applyBorder="1" applyAlignment="1">
      <alignment horizontal="center" wrapText="1"/>
    </xf>
    <xf numFmtId="164" fontId="5" fillId="2" borderId="42" xfId="0" applyNumberFormat="1" applyFont="1" applyFill="1" applyBorder="1" applyAlignment="1">
      <alignment horizontal="center" wrapText="1"/>
    </xf>
    <xf numFmtId="165" fontId="5" fillId="2" borderId="0" xfId="0" applyNumberFormat="1" applyFont="1" applyFill="1" applyBorder="1" applyAlignment="1">
      <alignment horizontal="center" wrapText="1"/>
    </xf>
    <xf numFmtId="164" fontId="5" fillId="2" borderId="22" xfId="0" applyNumberFormat="1" applyFont="1" applyFill="1" applyBorder="1" applyAlignment="1">
      <alignment horizontal="center" wrapText="1"/>
    </xf>
    <xf numFmtId="164" fontId="4" fillId="2" borderId="42" xfId="0" applyNumberFormat="1" applyFont="1" applyFill="1" applyBorder="1" applyAlignment="1">
      <alignment horizontal="center" wrapText="1"/>
    </xf>
    <xf numFmtId="164" fontId="2" fillId="0" borderId="46" xfId="0" applyNumberFormat="1" applyFont="1" applyBorder="1" applyAlignment="1">
      <alignment/>
    </xf>
    <xf numFmtId="164" fontId="6" fillId="0" borderId="19" xfId="0" applyNumberFormat="1" applyFont="1" applyBorder="1" applyAlignment="1">
      <alignment horizontal="center" wrapText="1"/>
    </xf>
    <xf numFmtId="164" fontId="6" fillId="0" borderId="20" xfId="0" applyNumberFormat="1" applyFont="1" applyBorder="1" applyAlignment="1">
      <alignment horizontal="center" wrapText="1"/>
    </xf>
    <xf numFmtId="164" fontId="6" fillId="0" borderId="23" xfId="0" applyNumberFormat="1" applyFont="1" applyBorder="1" applyAlignment="1">
      <alignment horizontal="center" wrapText="1"/>
    </xf>
    <xf numFmtId="164" fontId="2" fillId="0" borderId="23" xfId="0" applyNumberFormat="1" applyFont="1" applyBorder="1" applyAlignment="1">
      <alignment horizontal="center" wrapText="1"/>
    </xf>
    <xf numFmtId="165" fontId="3" fillId="0" borderId="24" xfId="0" applyNumberFormat="1" applyFont="1" applyBorder="1" applyAlignment="1">
      <alignment horizontal="center" wrapText="1"/>
    </xf>
    <xf numFmtId="165" fontId="3" fillId="0" borderId="25" xfId="0" applyNumberFormat="1" applyFont="1" applyBorder="1" applyAlignment="1">
      <alignment horizontal="center" wrapText="1"/>
    </xf>
    <xf numFmtId="164" fontId="9" fillId="0" borderId="19" xfId="0" applyNumberFormat="1" applyFont="1" applyBorder="1" applyAlignment="1">
      <alignment horizontal="center" wrapText="1"/>
    </xf>
    <xf numFmtId="165" fontId="3" fillId="0" borderId="20" xfId="0" applyNumberFormat="1" applyFont="1" applyBorder="1" applyAlignment="1">
      <alignment horizontal="center" wrapText="1"/>
    </xf>
    <xf numFmtId="165" fontId="4" fillId="0" borderId="23" xfId="0" applyNumberFormat="1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5" fontId="3" fillId="0" borderId="23" xfId="0" applyNumberFormat="1" applyFont="1" applyBorder="1" applyAlignment="1">
      <alignment horizontal="center" wrapText="1"/>
    </xf>
    <xf numFmtId="164" fontId="2" fillId="0" borderId="47" xfId="0" applyNumberFormat="1" applyFont="1" applyBorder="1" applyAlignment="1">
      <alignment/>
    </xf>
    <xf numFmtId="164" fontId="2" fillId="0" borderId="28" xfId="0" applyNumberFormat="1" applyFont="1" applyBorder="1" applyAlignment="1">
      <alignment horizontal="center" wrapText="1"/>
    </xf>
    <xf numFmtId="165" fontId="3" fillId="0" borderId="29" xfId="0" applyNumberFormat="1" applyFont="1" applyBorder="1" applyAlignment="1">
      <alignment horizontal="center" wrapText="1"/>
    </xf>
    <xf numFmtId="165" fontId="2" fillId="0" borderId="29" xfId="0" applyNumberFormat="1" applyFont="1" applyBorder="1" applyAlignment="1">
      <alignment horizontal="center" wrapText="1"/>
    </xf>
    <xf numFmtId="164" fontId="2" fillId="0" borderId="30" xfId="0" applyNumberFormat="1" applyFont="1" applyBorder="1" applyAlignment="1">
      <alignment horizontal="center" wrapText="1"/>
    </xf>
    <xf numFmtId="165" fontId="3" fillId="0" borderId="31" xfId="0" applyNumberFormat="1" applyFont="1" applyBorder="1" applyAlignment="1">
      <alignment horizontal="center" wrapText="1"/>
    </xf>
    <xf numFmtId="165" fontId="3" fillId="0" borderId="32" xfId="0" applyNumberFormat="1" applyFont="1" applyBorder="1" applyAlignment="1">
      <alignment horizontal="center" wrapText="1"/>
    </xf>
    <xf numFmtId="164" fontId="9" fillId="0" borderId="28" xfId="0" applyNumberFormat="1" applyFont="1" applyBorder="1" applyAlignment="1">
      <alignment horizontal="center" wrapText="1"/>
    </xf>
    <xf numFmtId="164" fontId="9" fillId="0" borderId="30" xfId="0" applyNumberFormat="1" applyFont="1" applyBorder="1" applyAlignment="1">
      <alignment horizontal="center" wrapText="1"/>
    </xf>
    <xf numFmtId="164" fontId="2" fillId="0" borderId="47" xfId="0" applyNumberFormat="1" applyFont="1" applyBorder="1" applyAlignment="1">
      <alignment horizontal="left"/>
    </xf>
    <xf numFmtId="165" fontId="2" fillId="0" borderId="27" xfId="0" applyNumberFormat="1" applyFont="1" applyBorder="1" applyAlignment="1">
      <alignment horizontal="center" wrapText="1"/>
    </xf>
    <xf numFmtId="165" fontId="3" fillId="0" borderId="30" xfId="0" applyNumberFormat="1" applyFont="1" applyBorder="1" applyAlignment="1">
      <alignment horizontal="center" wrapText="1"/>
    </xf>
    <xf numFmtId="165" fontId="4" fillId="0" borderId="30" xfId="0" applyNumberFormat="1" applyFont="1" applyBorder="1" applyAlignment="1">
      <alignment horizontal="center" wrapText="1"/>
    </xf>
    <xf numFmtId="164" fontId="2" fillId="0" borderId="48" xfId="0" applyNumberFormat="1" applyFont="1" applyBorder="1" applyAlignment="1">
      <alignment horizontal="left"/>
    </xf>
    <xf numFmtId="165" fontId="3" fillId="0" borderId="34" xfId="0" applyNumberFormat="1" applyFont="1" applyBorder="1" applyAlignment="1">
      <alignment horizontal="center" wrapText="1"/>
    </xf>
    <xf numFmtId="164" fontId="2" fillId="0" borderId="35" xfId="0" applyNumberFormat="1" applyFont="1" applyBorder="1" applyAlignment="1">
      <alignment horizontal="center" wrapText="1"/>
    </xf>
    <xf numFmtId="165" fontId="3" fillId="0" borderId="36" xfId="0" applyNumberFormat="1" applyFont="1" applyBorder="1" applyAlignment="1">
      <alignment horizontal="center" wrapText="1"/>
    </xf>
    <xf numFmtId="165" fontId="3" fillId="0" borderId="37" xfId="0" applyNumberFormat="1" applyFont="1" applyBorder="1" applyAlignment="1">
      <alignment horizontal="center" wrapText="1"/>
    </xf>
    <xf numFmtId="165" fontId="3" fillId="0" borderId="38" xfId="0" applyNumberFormat="1" applyFont="1" applyBorder="1" applyAlignment="1">
      <alignment horizontal="center" wrapText="1"/>
    </xf>
    <xf numFmtId="165" fontId="3" fillId="0" borderId="39" xfId="0" applyNumberFormat="1" applyFont="1" applyBorder="1" applyAlignment="1">
      <alignment horizontal="center" wrapText="1"/>
    </xf>
    <xf numFmtId="164" fontId="9" fillId="0" borderId="35" xfId="0" applyNumberFormat="1" applyFont="1" applyBorder="1" applyAlignment="1">
      <alignment horizontal="center" wrapText="1"/>
    </xf>
    <xf numFmtId="165" fontId="2" fillId="0" borderId="36" xfId="0" applyNumberFormat="1" applyFont="1" applyBorder="1" applyAlignment="1">
      <alignment horizontal="center" wrapText="1"/>
    </xf>
    <xf numFmtId="165" fontId="4" fillId="0" borderId="37" xfId="0" applyNumberFormat="1" applyFont="1" applyBorder="1" applyAlignment="1">
      <alignment horizontal="center" wrapText="1"/>
    </xf>
    <xf numFmtId="164" fontId="3" fillId="2" borderId="44" xfId="0" applyNumberFormat="1" applyFont="1" applyFill="1" applyBorder="1" applyAlignment="1">
      <alignment/>
    </xf>
    <xf numFmtId="164" fontId="3" fillId="2" borderId="49" xfId="0" applyNumberFormat="1" applyFont="1" applyFill="1" applyBorder="1" applyAlignment="1">
      <alignment horizontal="center" wrapText="1"/>
    </xf>
    <xf numFmtId="165" fontId="3" fillId="2" borderId="50" xfId="0" applyNumberFormat="1" applyFont="1" applyFill="1" applyBorder="1" applyAlignment="1">
      <alignment horizontal="center" wrapText="1"/>
    </xf>
    <xf numFmtId="164" fontId="3" fillId="2" borderId="51" xfId="0" applyNumberFormat="1" applyFont="1" applyFill="1" applyBorder="1" applyAlignment="1">
      <alignment horizontal="center" wrapText="1"/>
    </xf>
    <xf numFmtId="164" fontId="4" fillId="2" borderId="43" xfId="0" applyNumberFormat="1" applyFont="1" applyFill="1" applyBorder="1" applyAlignment="1">
      <alignment horizontal="center" wrapText="1"/>
    </xf>
    <xf numFmtId="164" fontId="2" fillId="0" borderId="17" xfId="0" applyNumberFormat="1" applyFont="1" applyBorder="1" applyAlignment="1">
      <alignment/>
    </xf>
    <xf numFmtId="164" fontId="2" fillId="0" borderId="52" xfId="0" applyNumberFormat="1" applyFont="1" applyBorder="1" applyAlignment="1">
      <alignment horizontal="center" wrapText="1"/>
    </xf>
    <xf numFmtId="164" fontId="2" fillId="0" borderId="53" xfId="0" applyNumberFormat="1" applyFont="1" applyBorder="1" applyAlignment="1">
      <alignment horizontal="center" wrapText="1"/>
    </xf>
    <xf numFmtId="165" fontId="2" fillId="0" borderId="54" xfId="0" applyNumberFormat="1" applyFont="1" applyBorder="1" applyAlignment="1">
      <alignment horizontal="center" wrapText="1"/>
    </xf>
    <xf numFmtId="165" fontId="2" fillId="0" borderId="55" xfId="0" applyNumberFormat="1" applyFont="1" applyBorder="1" applyAlignment="1">
      <alignment horizontal="center" wrapText="1"/>
    </xf>
    <xf numFmtId="164" fontId="3" fillId="0" borderId="18" xfId="0" applyNumberFormat="1" applyFont="1" applyBorder="1" applyAlignment="1">
      <alignment horizontal="center" wrapText="1"/>
    </xf>
    <xf numFmtId="164" fontId="6" fillId="4" borderId="52" xfId="0" applyNumberFormat="1" applyFont="1" applyFill="1" applyBorder="1" applyAlignment="1">
      <alignment horizontal="center"/>
    </xf>
    <xf numFmtId="164" fontId="2" fillId="4" borderId="53" xfId="0" applyNumberFormat="1" applyFont="1" applyFill="1" applyBorder="1" applyAlignment="1">
      <alignment horizontal="center"/>
    </xf>
    <xf numFmtId="165" fontId="5" fillId="4" borderId="54" xfId="0" applyNumberFormat="1" applyFont="1" applyFill="1" applyBorder="1" applyAlignment="1">
      <alignment horizontal="center"/>
    </xf>
    <xf numFmtId="165" fontId="2" fillId="0" borderId="56" xfId="0" applyNumberFormat="1" applyFont="1" applyBorder="1" applyAlignment="1">
      <alignment horizontal="center" wrapText="1"/>
    </xf>
    <xf numFmtId="164" fontId="2" fillId="0" borderId="33" xfId="0" applyNumberFormat="1" applyFont="1" applyBorder="1" applyAlignment="1">
      <alignment/>
    </xf>
    <xf numFmtId="165" fontId="2" fillId="0" borderId="57" xfId="0" applyNumberFormat="1" applyFont="1" applyBorder="1" applyAlignment="1">
      <alignment horizontal="center" wrapText="1"/>
    </xf>
    <xf numFmtId="164" fontId="3" fillId="0" borderId="34" xfId="0" applyNumberFormat="1" applyFont="1" applyBorder="1" applyAlignment="1">
      <alignment horizontal="center" wrapText="1"/>
    </xf>
    <xf numFmtId="164" fontId="3" fillId="0" borderId="37" xfId="0" applyNumberFormat="1" applyFont="1" applyBorder="1" applyAlignment="1">
      <alignment horizontal="center" wrapText="1"/>
    </xf>
    <xf numFmtId="164" fontId="3" fillId="2" borderId="58" xfId="0" applyNumberFormat="1" applyFont="1" applyFill="1" applyBorder="1" applyAlignment="1">
      <alignment/>
    </xf>
    <xf numFmtId="164" fontId="3" fillId="2" borderId="59" xfId="0" applyNumberFormat="1" applyFont="1" applyFill="1" applyBorder="1" applyAlignment="1">
      <alignment horizontal="center" wrapText="1"/>
    </xf>
    <xf numFmtId="165" fontId="3" fillId="2" borderId="60" xfId="0" applyNumberFormat="1" applyFont="1" applyFill="1" applyBorder="1" applyAlignment="1">
      <alignment horizontal="center" wrapText="1"/>
    </xf>
    <xf numFmtId="165" fontId="3" fillId="2" borderId="61" xfId="0" applyNumberFormat="1" applyFont="1" applyFill="1" applyBorder="1" applyAlignment="1">
      <alignment horizontal="center" wrapText="1"/>
    </xf>
    <xf numFmtId="164" fontId="3" fillId="2" borderId="62" xfId="0" applyNumberFormat="1" applyFont="1" applyFill="1" applyBorder="1" applyAlignment="1">
      <alignment horizontal="center" wrapText="1"/>
    </xf>
    <xf numFmtId="164" fontId="3" fillId="2" borderId="63" xfId="0" applyNumberFormat="1" applyFont="1" applyFill="1" applyBorder="1" applyAlignment="1">
      <alignment horizontal="center" wrapText="1"/>
    </xf>
    <xf numFmtId="164" fontId="3" fillId="2" borderId="64" xfId="0" applyNumberFormat="1" applyFont="1" applyFill="1" applyBorder="1" applyAlignment="1">
      <alignment horizontal="center" wrapText="1"/>
    </xf>
    <xf numFmtId="165" fontId="3" fillId="2" borderId="65" xfId="0" applyNumberFormat="1" applyFont="1" applyFill="1" applyBorder="1" applyAlignment="1">
      <alignment horizontal="center" wrapText="1"/>
    </xf>
    <xf numFmtId="165" fontId="4" fillId="2" borderId="66" xfId="0" applyNumberFormat="1" applyFont="1" applyFill="1" applyBorder="1" applyAlignment="1">
      <alignment horizontal="center" wrapText="1"/>
    </xf>
    <xf numFmtId="165" fontId="4" fillId="2" borderId="67" xfId="0" applyNumberFormat="1" applyFont="1" applyFill="1" applyBorder="1" applyAlignment="1">
      <alignment horizontal="center" wrapText="1"/>
    </xf>
    <xf numFmtId="164" fontId="4" fillId="2" borderId="63" xfId="0" applyNumberFormat="1" applyFont="1" applyFill="1" applyBorder="1" applyAlignment="1">
      <alignment horizontal="center" wrapText="1"/>
    </xf>
    <xf numFmtId="165" fontId="3" fillId="2" borderId="66" xfId="0" applyNumberFormat="1" applyFont="1" applyFill="1" applyBorder="1" applyAlignment="1">
      <alignment horizontal="center" wrapText="1"/>
    </xf>
    <xf numFmtId="165" fontId="3" fillId="2" borderId="67" xfId="0" applyNumberFormat="1" applyFont="1" applyFill="1" applyBorder="1" applyAlignment="1">
      <alignment horizontal="center" wrapText="1"/>
    </xf>
    <xf numFmtId="164" fontId="3" fillId="2" borderId="65" xfId="0" applyNumberFormat="1" applyFont="1" applyFill="1" applyBorder="1" applyAlignment="1">
      <alignment horizontal="center" wrapText="1"/>
    </xf>
    <xf numFmtId="164" fontId="3" fillId="0" borderId="68" xfId="0" applyNumberFormat="1" applyFont="1" applyBorder="1" applyAlignment="1">
      <alignment/>
    </xf>
    <xf numFmtId="164" fontId="2" fillId="0" borderId="69" xfId="0" applyNumberFormat="1" applyFont="1" applyBorder="1" applyAlignment="1">
      <alignment horizontal="center" wrapText="1"/>
    </xf>
    <xf numFmtId="165" fontId="2" fillId="0" borderId="70" xfId="0" applyNumberFormat="1" applyFont="1" applyBorder="1" applyAlignment="1">
      <alignment horizontal="center" wrapText="1"/>
    </xf>
    <xf numFmtId="165" fontId="2" fillId="0" borderId="71" xfId="0" applyNumberFormat="1" applyFont="1" applyBorder="1" applyAlignment="1">
      <alignment horizontal="center" wrapText="1"/>
    </xf>
    <xf numFmtId="164" fontId="2" fillId="0" borderId="7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5" fontId="2" fillId="0" borderId="73" xfId="0" applyNumberFormat="1" applyFont="1" applyBorder="1" applyAlignment="1">
      <alignment horizontal="center" wrapText="1"/>
    </xf>
    <xf numFmtId="165" fontId="2" fillId="0" borderId="74" xfId="0" applyNumberFormat="1" applyFont="1" applyBorder="1" applyAlignment="1">
      <alignment/>
    </xf>
    <xf numFmtId="165" fontId="2" fillId="0" borderId="75" xfId="0" applyNumberFormat="1" applyFont="1" applyBorder="1" applyAlignment="1">
      <alignment/>
    </xf>
    <xf numFmtId="164" fontId="2" fillId="0" borderId="75" xfId="0" applyFont="1" applyBorder="1" applyAlignment="1">
      <alignment/>
    </xf>
    <xf numFmtId="165" fontId="2" fillId="0" borderId="29" xfId="0" applyNumberFormat="1" applyFont="1" applyBorder="1" applyAlignment="1">
      <alignment/>
    </xf>
    <xf numFmtId="164" fontId="2" fillId="0" borderId="2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BE4D5"/>
      <rgbColor rgb="003366FF"/>
      <rgbColor rgb="0033CCCC"/>
      <rgbColor rgb="0099CC00"/>
      <rgbColor rgb="00FFCC00"/>
      <rgbColor rgb="00FF9900"/>
      <rgbColor rgb="00ED7D31"/>
      <rgbColor rgb="00666699"/>
      <rgbColor rgb="00AAAAAA"/>
      <rgbColor rgb="00003366"/>
      <rgbColor rgb="0070AD4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showGridLines="0" tabSelected="1" workbookViewId="0" topLeftCell="A15">
      <selection activeCell="C37" sqref="C37"/>
    </sheetView>
  </sheetViews>
  <sheetFormatPr defaultColWidth="8.796875" defaultRowHeight="15" customHeight="1"/>
  <cols>
    <col min="1" max="1" width="64.796875" style="1" customWidth="1"/>
    <col min="2" max="16384" width="7.796875" style="1" customWidth="1"/>
  </cols>
  <sheetData>
    <row r="1" spans="1:31" ht="16.5" customHeight="1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 t="s">
        <v>2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61.5" customHeight="1">
      <c r="A2" s="4" t="s">
        <v>3</v>
      </c>
      <c r="B2" s="5" t="s">
        <v>4</v>
      </c>
      <c r="C2" s="6" t="s">
        <v>5</v>
      </c>
      <c r="D2" s="7" t="s">
        <v>6</v>
      </c>
      <c r="E2" s="7" t="s">
        <v>7</v>
      </c>
      <c r="F2" s="7" t="s">
        <v>8</v>
      </c>
      <c r="G2" s="8" t="s">
        <v>9</v>
      </c>
      <c r="H2" s="6" t="s">
        <v>10</v>
      </c>
      <c r="I2" s="7" t="s">
        <v>6</v>
      </c>
      <c r="J2" s="7" t="s">
        <v>7</v>
      </c>
      <c r="K2" s="7" t="s">
        <v>8</v>
      </c>
      <c r="L2" s="8" t="s">
        <v>9</v>
      </c>
      <c r="M2" s="9" t="s">
        <v>11</v>
      </c>
      <c r="N2" s="9" t="s">
        <v>12</v>
      </c>
      <c r="O2" s="9" t="s">
        <v>13</v>
      </c>
      <c r="P2" s="10" t="s">
        <v>14</v>
      </c>
      <c r="Q2" s="5" t="s">
        <v>15</v>
      </c>
      <c r="R2" s="6" t="s">
        <v>16</v>
      </c>
      <c r="S2" s="7" t="s">
        <v>6</v>
      </c>
      <c r="T2" s="7" t="s">
        <v>7</v>
      </c>
      <c r="U2" s="7" t="s">
        <v>8</v>
      </c>
      <c r="V2" s="11" t="s">
        <v>9</v>
      </c>
      <c r="W2" s="6" t="s">
        <v>17</v>
      </c>
      <c r="X2" s="7" t="s">
        <v>6</v>
      </c>
      <c r="Y2" s="7" t="s">
        <v>7</v>
      </c>
      <c r="Z2" s="7" t="s">
        <v>8</v>
      </c>
      <c r="AA2" s="8" t="s">
        <v>9</v>
      </c>
      <c r="AB2" s="9" t="s">
        <v>18</v>
      </c>
      <c r="AC2" s="9" t="s">
        <v>19</v>
      </c>
      <c r="AD2" s="9" t="s">
        <v>20</v>
      </c>
      <c r="AE2" s="10" t="s">
        <v>9</v>
      </c>
    </row>
    <row r="3" spans="1:31" ht="18.75" customHeight="1">
      <c r="A3" s="12" t="s">
        <v>21</v>
      </c>
      <c r="B3" s="13">
        <v>319</v>
      </c>
      <c r="C3" s="14"/>
      <c r="D3" s="15"/>
      <c r="E3" s="15"/>
      <c r="F3" s="15"/>
      <c r="G3" s="16">
        <v>16</v>
      </c>
      <c r="H3" s="14"/>
      <c r="I3" s="15"/>
      <c r="J3" s="15"/>
      <c r="K3" s="15"/>
      <c r="L3" s="16">
        <v>14</v>
      </c>
      <c r="M3" s="17">
        <v>0</v>
      </c>
      <c r="N3" s="17">
        <v>581</v>
      </c>
      <c r="O3" s="17">
        <f>B3+M3+N3</f>
        <v>900</v>
      </c>
      <c r="P3" s="18">
        <f>G3+L3</f>
        <v>30</v>
      </c>
      <c r="Q3" s="19">
        <v>195</v>
      </c>
      <c r="R3" s="20"/>
      <c r="S3" s="21"/>
      <c r="T3" s="21"/>
      <c r="U3" s="21"/>
      <c r="V3" s="22">
        <v>13</v>
      </c>
      <c r="W3" s="23"/>
      <c r="X3" s="24"/>
      <c r="Y3" s="24"/>
      <c r="Z3" s="24"/>
      <c r="AA3" s="25">
        <v>11</v>
      </c>
      <c r="AB3" s="17">
        <v>0</v>
      </c>
      <c r="AC3" s="17">
        <v>525</v>
      </c>
      <c r="AD3" s="17">
        <f>AC3+AB3+Q3</f>
        <v>720</v>
      </c>
      <c r="AE3" s="18">
        <f>AD3/30</f>
        <v>24</v>
      </c>
    </row>
    <row r="4" spans="1:31" ht="18" customHeight="1">
      <c r="A4" s="26" t="s">
        <v>22</v>
      </c>
      <c r="B4" s="27">
        <v>69</v>
      </c>
      <c r="C4" s="28">
        <v>37</v>
      </c>
      <c r="D4" s="29">
        <v>27</v>
      </c>
      <c r="E4" s="29">
        <v>10</v>
      </c>
      <c r="F4" s="30">
        <v>0</v>
      </c>
      <c r="G4" s="31">
        <v>4</v>
      </c>
      <c r="H4" s="28">
        <v>32</v>
      </c>
      <c r="I4" s="29">
        <v>22</v>
      </c>
      <c r="J4" s="29">
        <v>10</v>
      </c>
      <c r="K4" s="29">
        <v>0</v>
      </c>
      <c r="L4" s="32">
        <v>3</v>
      </c>
      <c r="M4" s="33">
        <v>0</v>
      </c>
      <c r="N4" s="34"/>
      <c r="O4" s="34"/>
      <c r="P4" s="35"/>
      <c r="Q4" s="36">
        <v>42</v>
      </c>
      <c r="R4" s="37">
        <v>17</v>
      </c>
      <c r="S4" s="29">
        <v>7</v>
      </c>
      <c r="T4" s="29">
        <v>10</v>
      </c>
      <c r="U4" s="29">
        <v>0</v>
      </c>
      <c r="V4" s="38">
        <v>3</v>
      </c>
      <c r="W4" s="28">
        <v>25</v>
      </c>
      <c r="X4" s="29">
        <v>12</v>
      </c>
      <c r="Y4" s="29">
        <v>13</v>
      </c>
      <c r="Z4" s="29">
        <v>0</v>
      </c>
      <c r="AA4" s="39">
        <v>2</v>
      </c>
      <c r="AB4" s="33"/>
      <c r="AC4" s="40"/>
      <c r="AD4" s="40"/>
      <c r="AE4" s="41"/>
    </row>
    <row r="5" spans="1:31" ht="18.75" customHeight="1">
      <c r="A5" s="42" t="s">
        <v>23</v>
      </c>
      <c r="B5" s="43"/>
      <c r="C5" s="44">
        <v>12</v>
      </c>
      <c r="D5" s="45">
        <v>12</v>
      </c>
      <c r="E5" s="45">
        <v>0</v>
      </c>
      <c r="F5" s="46"/>
      <c r="G5" s="47"/>
      <c r="H5" s="44">
        <v>12</v>
      </c>
      <c r="I5" s="45">
        <v>12</v>
      </c>
      <c r="J5" s="45">
        <v>0</v>
      </c>
      <c r="K5" s="46"/>
      <c r="L5" s="48"/>
      <c r="M5" s="49">
        <v>0</v>
      </c>
      <c r="N5" s="50"/>
      <c r="O5" s="50"/>
      <c r="P5" s="51"/>
      <c r="Q5" s="43"/>
      <c r="R5" s="52">
        <v>4</v>
      </c>
      <c r="S5" s="45">
        <v>4</v>
      </c>
      <c r="T5" s="45">
        <v>0</v>
      </c>
      <c r="U5" s="46"/>
      <c r="V5" s="53"/>
      <c r="W5" s="44">
        <v>12</v>
      </c>
      <c r="X5" s="45">
        <v>12</v>
      </c>
      <c r="Y5" s="45">
        <v>0</v>
      </c>
      <c r="Z5" s="46"/>
      <c r="AA5" s="54"/>
      <c r="AB5" s="49"/>
      <c r="AC5" s="55"/>
      <c r="AD5" s="55"/>
      <c r="AE5" s="56"/>
    </row>
    <row r="6" spans="1:31" ht="18.75" customHeight="1">
      <c r="A6" s="42" t="s">
        <v>24</v>
      </c>
      <c r="B6" s="43"/>
      <c r="C6" s="44">
        <v>10</v>
      </c>
      <c r="D6" s="45">
        <v>0</v>
      </c>
      <c r="E6" s="45">
        <v>10</v>
      </c>
      <c r="F6" s="46"/>
      <c r="G6" s="54"/>
      <c r="H6" s="44">
        <v>10</v>
      </c>
      <c r="I6" s="45">
        <v>0</v>
      </c>
      <c r="J6" s="45">
        <v>10</v>
      </c>
      <c r="K6" s="46"/>
      <c r="L6" s="48"/>
      <c r="M6" s="49">
        <v>0</v>
      </c>
      <c r="N6" s="50"/>
      <c r="O6" s="50"/>
      <c r="P6" s="51"/>
      <c r="Q6" s="43"/>
      <c r="R6" s="52">
        <v>10</v>
      </c>
      <c r="S6" s="45">
        <v>0</v>
      </c>
      <c r="T6" s="45">
        <v>10</v>
      </c>
      <c r="U6" s="46"/>
      <c r="V6" s="53"/>
      <c r="W6" s="44">
        <v>13</v>
      </c>
      <c r="X6" s="45">
        <v>0</v>
      </c>
      <c r="Y6" s="45">
        <v>13</v>
      </c>
      <c r="Z6" s="46"/>
      <c r="AA6" s="54"/>
      <c r="AB6" s="49"/>
      <c r="AC6" s="55"/>
      <c r="AD6" s="55"/>
      <c r="AE6" s="56"/>
    </row>
    <row r="7" spans="1:31" ht="18.75" customHeight="1">
      <c r="A7" s="42" t="s">
        <v>25</v>
      </c>
      <c r="B7" s="43"/>
      <c r="C7" s="44">
        <v>15</v>
      </c>
      <c r="D7" s="45">
        <v>15</v>
      </c>
      <c r="E7" s="45">
        <v>0</v>
      </c>
      <c r="F7" s="46"/>
      <c r="G7" s="54"/>
      <c r="H7" s="44">
        <v>10</v>
      </c>
      <c r="I7" s="45">
        <v>10</v>
      </c>
      <c r="J7" s="45">
        <v>0</v>
      </c>
      <c r="K7" s="46"/>
      <c r="L7" s="48"/>
      <c r="M7" s="49">
        <v>0</v>
      </c>
      <c r="N7" s="50"/>
      <c r="O7" s="50"/>
      <c r="P7" s="51"/>
      <c r="Q7" s="43"/>
      <c r="R7" s="52">
        <v>3</v>
      </c>
      <c r="S7" s="45">
        <v>3</v>
      </c>
      <c r="T7" s="45">
        <v>0</v>
      </c>
      <c r="U7" s="46"/>
      <c r="V7" s="53"/>
      <c r="W7" s="57"/>
      <c r="X7" s="45">
        <v>0</v>
      </c>
      <c r="Y7" s="45">
        <v>0</v>
      </c>
      <c r="Z7" s="46"/>
      <c r="AA7" s="54"/>
      <c r="AB7" s="50"/>
      <c r="AC7" s="55"/>
      <c r="AD7" s="55"/>
      <c r="AE7" s="56"/>
    </row>
    <row r="8" spans="1:31" ht="18.75" customHeight="1">
      <c r="A8" s="42" t="s">
        <v>26</v>
      </c>
      <c r="B8" s="58">
        <v>91</v>
      </c>
      <c r="C8" s="59">
        <v>48</v>
      </c>
      <c r="D8" s="60">
        <v>4</v>
      </c>
      <c r="E8" s="61">
        <v>44</v>
      </c>
      <c r="F8" s="61">
        <v>0</v>
      </c>
      <c r="G8" s="62">
        <v>4</v>
      </c>
      <c r="H8" s="63">
        <v>43</v>
      </c>
      <c r="I8" s="61">
        <v>4</v>
      </c>
      <c r="J8" s="61">
        <v>39</v>
      </c>
      <c r="K8" s="61">
        <v>0</v>
      </c>
      <c r="L8" s="64">
        <v>4</v>
      </c>
      <c r="M8" s="49">
        <v>0</v>
      </c>
      <c r="N8" s="50"/>
      <c r="O8" s="50"/>
      <c r="P8" s="51"/>
      <c r="Q8" s="58">
        <v>55</v>
      </c>
      <c r="R8" s="65">
        <v>26</v>
      </c>
      <c r="S8" s="61">
        <v>6</v>
      </c>
      <c r="T8" s="61">
        <v>20</v>
      </c>
      <c r="U8" s="61">
        <v>0</v>
      </c>
      <c r="V8" s="66">
        <v>4</v>
      </c>
      <c r="W8" s="59">
        <v>29</v>
      </c>
      <c r="X8" s="60">
        <v>4</v>
      </c>
      <c r="Y8" s="61">
        <v>25</v>
      </c>
      <c r="Z8" s="61">
        <v>0</v>
      </c>
      <c r="AA8" s="62">
        <v>3</v>
      </c>
      <c r="AB8" s="50"/>
      <c r="AC8" s="55"/>
      <c r="AD8" s="55"/>
      <c r="AE8" s="56"/>
    </row>
    <row r="9" spans="1:31" ht="33" customHeight="1">
      <c r="A9" s="67" t="s">
        <v>27</v>
      </c>
      <c r="B9" s="43"/>
      <c r="C9" s="44">
        <v>24</v>
      </c>
      <c r="D9" s="45">
        <v>0</v>
      </c>
      <c r="E9" s="45">
        <v>24</v>
      </c>
      <c r="F9" s="46"/>
      <c r="G9" s="48"/>
      <c r="H9" s="44">
        <v>21</v>
      </c>
      <c r="I9" s="45">
        <v>0</v>
      </c>
      <c r="J9" s="45">
        <v>21</v>
      </c>
      <c r="K9" s="46"/>
      <c r="L9" s="48"/>
      <c r="M9" s="49">
        <v>0</v>
      </c>
      <c r="N9" s="50"/>
      <c r="O9" s="50"/>
      <c r="P9" s="51"/>
      <c r="Q9" s="43"/>
      <c r="R9" s="52">
        <v>12</v>
      </c>
      <c r="S9" s="45">
        <v>0</v>
      </c>
      <c r="T9" s="45">
        <v>12</v>
      </c>
      <c r="U9" s="46"/>
      <c r="V9" s="68"/>
      <c r="W9" s="44">
        <v>25</v>
      </c>
      <c r="X9" s="45">
        <v>0</v>
      </c>
      <c r="Y9" s="45">
        <v>25</v>
      </c>
      <c r="Z9" s="46"/>
      <c r="AA9" s="48"/>
      <c r="AB9" s="50"/>
      <c r="AC9" s="55"/>
      <c r="AD9" s="55"/>
      <c r="AE9" s="56"/>
    </row>
    <row r="10" spans="1:31" ht="18.75" customHeight="1">
      <c r="A10" s="67" t="s">
        <v>28</v>
      </c>
      <c r="B10" s="43"/>
      <c r="C10" s="44">
        <v>20</v>
      </c>
      <c r="D10" s="45">
        <v>0</v>
      </c>
      <c r="E10" s="45">
        <v>20</v>
      </c>
      <c r="F10" s="46"/>
      <c r="G10" s="48"/>
      <c r="H10" s="44">
        <v>18</v>
      </c>
      <c r="I10" s="45">
        <v>0</v>
      </c>
      <c r="J10" s="45">
        <v>18</v>
      </c>
      <c r="K10" s="61">
        <v>0</v>
      </c>
      <c r="L10" s="48"/>
      <c r="M10" s="49">
        <v>0</v>
      </c>
      <c r="N10" s="50"/>
      <c r="O10" s="50"/>
      <c r="P10" s="51"/>
      <c r="Q10" s="43"/>
      <c r="R10" s="52">
        <v>8</v>
      </c>
      <c r="S10" s="45">
        <v>0</v>
      </c>
      <c r="T10" s="45">
        <v>8</v>
      </c>
      <c r="U10" s="46"/>
      <c r="V10" s="68"/>
      <c r="W10" s="57"/>
      <c r="X10" s="45">
        <v>0</v>
      </c>
      <c r="Y10" s="45">
        <v>0</v>
      </c>
      <c r="Z10" s="46"/>
      <c r="AA10" s="48"/>
      <c r="AB10" s="50"/>
      <c r="AC10" s="55"/>
      <c r="AD10" s="55"/>
      <c r="AE10" s="56"/>
    </row>
    <row r="11" spans="1:31" ht="18.75" customHeight="1">
      <c r="A11" s="67" t="s">
        <v>29</v>
      </c>
      <c r="B11" s="43"/>
      <c r="C11" s="44">
        <v>4</v>
      </c>
      <c r="D11" s="45">
        <v>4</v>
      </c>
      <c r="E11" s="45">
        <v>0</v>
      </c>
      <c r="F11" s="46"/>
      <c r="G11" s="48"/>
      <c r="H11" s="44">
        <v>4</v>
      </c>
      <c r="I11" s="45">
        <v>4</v>
      </c>
      <c r="J11" s="45">
        <v>0</v>
      </c>
      <c r="K11" s="46"/>
      <c r="L11" s="48"/>
      <c r="M11" s="49">
        <v>0</v>
      </c>
      <c r="N11" s="50"/>
      <c r="O11" s="50"/>
      <c r="P11" s="51"/>
      <c r="Q11" s="43"/>
      <c r="R11" s="52">
        <v>6</v>
      </c>
      <c r="S11" s="45">
        <v>6</v>
      </c>
      <c r="T11" s="45">
        <v>0</v>
      </c>
      <c r="U11" s="46"/>
      <c r="V11" s="68"/>
      <c r="W11" s="57">
        <v>4</v>
      </c>
      <c r="X11" s="45">
        <v>4</v>
      </c>
      <c r="Y11" s="45">
        <v>0</v>
      </c>
      <c r="Z11" s="46"/>
      <c r="AA11" s="48"/>
      <c r="AB11" s="50"/>
      <c r="AC11" s="55"/>
      <c r="AD11" s="55"/>
      <c r="AE11" s="56"/>
    </row>
    <row r="12" spans="1:31" ht="18.75" customHeight="1">
      <c r="A12" s="67" t="s">
        <v>30</v>
      </c>
      <c r="B12" s="69">
        <v>79</v>
      </c>
      <c r="C12" s="63">
        <v>40</v>
      </c>
      <c r="D12" s="61">
        <v>14</v>
      </c>
      <c r="E12" s="61">
        <v>0</v>
      </c>
      <c r="F12" s="61">
        <v>26</v>
      </c>
      <c r="G12" s="62">
        <v>4</v>
      </c>
      <c r="H12" s="63">
        <v>39</v>
      </c>
      <c r="I12" s="61">
        <v>13</v>
      </c>
      <c r="J12" s="61">
        <v>0</v>
      </c>
      <c r="K12" s="61">
        <v>26</v>
      </c>
      <c r="L12" s="62">
        <v>4</v>
      </c>
      <c r="M12" s="70">
        <v>0</v>
      </c>
      <c r="N12" s="71"/>
      <c r="O12" s="71"/>
      <c r="P12" s="72"/>
      <c r="Q12" s="69">
        <v>49</v>
      </c>
      <c r="R12" s="65">
        <v>31</v>
      </c>
      <c r="S12" s="61">
        <v>10</v>
      </c>
      <c r="T12" s="61">
        <v>0</v>
      </c>
      <c r="U12" s="61">
        <v>21</v>
      </c>
      <c r="V12" s="66">
        <v>3</v>
      </c>
      <c r="W12" s="63">
        <v>18</v>
      </c>
      <c r="X12" s="61">
        <v>6</v>
      </c>
      <c r="Y12" s="61">
        <v>0</v>
      </c>
      <c r="Z12" s="61">
        <v>12</v>
      </c>
      <c r="AA12" s="62">
        <v>3</v>
      </c>
      <c r="AB12" s="50"/>
      <c r="AC12" s="55"/>
      <c r="AD12" s="55"/>
      <c r="AE12" s="56"/>
    </row>
    <row r="13" spans="1:31" ht="18.75" customHeight="1">
      <c r="A13" s="67" t="s">
        <v>31</v>
      </c>
      <c r="B13" s="73"/>
      <c r="C13" s="74">
        <v>13</v>
      </c>
      <c r="D13" s="75">
        <v>7</v>
      </c>
      <c r="E13" s="76"/>
      <c r="F13" s="75">
        <v>6</v>
      </c>
      <c r="G13" s="77"/>
      <c r="H13" s="74">
        <v>9</v>
      </c>
      <c r="I13" s="75">
        <v>3</v>
      </c>
      <c r="J13" s="76"/>
      <c r="K13" s="75">
        <v>6</v>
      </c>
      <c r="L13" s="77"/>
      <c r="M13" s="78">
        <v>0</v>
      </c>
      <c r="N13" s="55"/>
      <c r="O13" s="55"/>
      <c r="P13" s="79"/>
      <c r="Q13" s="73"/>
      <c r="R13" s="80">
        <v>9</v>
      </c>
      <c r="S13" s="75">
        <v>4</v>
      </c>
      <c r="T13" s="76"/>
      <c r="U13" s="75">
        <v>5</v>
      </c>
      <c r="V13" s="81"/>
      <c r="W13" s="74">
        <v>3</v>
      </c>
      <c r="X13" s="75">
        <v>0</v>
      </c>
      <c r="Y13" s="76"/>
      <c r="Z13" s="75">
        <v>3</v>
      </c>
      <c r="AA13" s="77"/>
      <c r="AB13" s="55"/>
      <c r="AC13" s="55"/>
      <c r="AD13" s="55"/>
      <c r="AE13" s="56"/>
    </row>
    <row r="14" spans="1:31" ht="18.75" customHeight="1">
      <c r="A14" s="67" t="s">
        <v>32</v>
      </c>
      <c r="B14" s="73"/>
      <c r="C14" s="74">
        <v>12</v>
      </c>
      <c r="D14" s="75">
        <v>7</v>
      </c>
      <c r="E14" s="76"/>
      <c r="F14" s="75">
        <v>5</v>
      </c>
      <c r="G14" s="77"/>
      <c r="H14" s="74">
        <v>21</v>
      </c>
      <c r="I14" s="75">
        <v>8</v>
      </c>
      <c r="J14" s="76"/>
      <c r="K14" s="75">
        <v>13</v>
      </c>
      <c r="L14" s="77"/>
      <c r="M14" s="78">
        <v>0</v>
      </c>
      <c r="N14" s="55"/>
      <c r="O14" s="55"/>
      <c r="P14" s="79"/>
      <c r="Q14" s="73"/>
      <c r="R14" s="80">
        <v>10</v>
      </c>
      <c r="S14" s="75">
        <v>4</v>
      </c>
      <c r="T14" s="76"/>
      <c r="U14" s="75">
        <v>6</v>
      </c>
      <c r="V14" s="81"/>
      <c r="W14" s="74">
        <v>6</v>
      </c>
      <c r="X14" s="75">
        <v>3</v>
      </c>
      <c r="Y14" s="76"/>
      <c r="Z14" s="75">
        <v>3</v>
      </c>
      <c r="AA14" s="77"/>
      <c r="AB14" s="55"/>
      <c r="AC14" s="55"/>
      <c r="AD14" s="55"/>
      <c r="AE14" s="56"/>
    </row>
    <row r="15" spans="1:31" ht="18.75" customHeight="1">
      <c r="A15" s="67" t="s">
        <v>33</v>
      </c>
      <c r="B15" s="73"/>
      <c r="C15" s="74">
        <v>12</v>
      </c>
      <c r="D15" s="75">
        <v>0</v>
      </c>
      <c r="E15" s="76"/>
      <c r="F15" s="75">
        <v>12</v>
      </c>
      <c r="G15" s="77"/>
      <c r="H15" s="74">
        <v>3</v>
      </c>
      <c r="I15" s="75">
        <v>0</v>
      </c>
      <c r="J15" s="76"/>
      <c r="K15" s="75">
        <v>3</v>
      </c>
      <c r="L15" s="77"/>
      <c r="M15" s="78">
        <v>0</v>
      </c>
      <c r="N15" s="55"/>
      <c r="O15" s="55"/>
      <c r="P15" s="79"/>
      <c r="Q15" s="73"/>
      <c r="R15" s="80">
        <v>6</v>
      </c>
      <c r="S15" s="75">
        <v>0</v>
      </c>
      <c r="T15" s="76"/>
      <c r="U15" s="75">
        <v>6</v>
      </c>
      <c r="V15" s="81"/>
      <c r="W15" s="74">
        <v>6</v>
      </c>
      <c r="X15" s="75">
        <v>0</v>
      </c>
      <c r="Y15" s="76"/>
      <c r="Z15" s="75">
        <v>6</v>
      </c>
      <c r="AA15" s="77"/>
      <c r="AB15" s="55"/>
      <c r="AC15" s="55"/>
      <c r="AD15" s="55"/>
      <c r="AE15" s="56"/>
    </row>
    <row r="16" spans="1:31" ht="18.75" customHeight="1">
      <c r="A16" s="67" t="s">
        <v>34</v>
      </c>
      <c r="B16" s="73"/>
      <c r="C16" s="74">
        <v>3</v>
      </c>
      <c r="D16" s="75">
        <v>0</v>
      </c>
      <c r="E16" s="76"/>
      <c r="F16" s="75">
        <v>3</v>
      </c>
      <c r="G16" s="77"/>
      <c r="H16" s="74">
        <v>6</v>
      </c>
      <c r="I16" s="75">
        <v>2</v>
      </c>
      <c r="J16" s="76"/>
      <c r="K16" s="75">
        <v>4</v>
      </c>
      <c r="L16" s="77"/>
      <c r="M16" s="78">
        <v>0</v>
      </c>
      <c r="N16" s="55"/>
      <c r="O16" s="55"/>
      <c r="P16" s="79"/>
      <c r="Q16" s="73"/>
      <c r="R16" s="80">
        <v>6</v>
      </c>
      <c r="S16" s="75">
        <v>2</v>
      </c>
      <c r="T16" s="76"/>
      <c r="U16" s="75">
        <v>4</v>
      </c>
      <c r="V16" s="81"/>
      <c r="W16" s="74">
        <v>3</v>
      </c>
      <c r="X16" s="75">
        <v>3</v>
      </c>
      <c r="Y16" s="76"/>
      <c r="Z16" s="75">
        <v>0</v>
      </c>
      <c r="AA16" s="77"/>
      <c r="AB16" s="55"/>
      <c r="AC16" s="55"/>
      <c r="AD16" s="55"/>
      <c r="AE16" s="56"/>
    </row>
    <row r="17" spans="1:31" ht="18.75" customHeight="1">
      <c r="A17" s="67" t="s">
        <v>35</v>
      </c>
      <c r="B17" s="82">
        <v>80</v>
      </c>
      <c r="C17" s="83">
        <v>40</v>
      </c>
      <c r="D17" s="84">
        <v>14</v>
      </c>
      <c r="E17" s="84">
        <v>0</v>
      </c>
      <c r="F17" s="84">
        <v>26</v>
      </c>
      <c r="G17" s="85">
        <v>4</v>
      </c>
      <c r="H17" s="83">
        <v>40</v>
      </c>
      <c r="I17" s="84">
        <v>14</v>
      </c>
      <c r="J17" s="84">
        <v>0</v>
      </c>
      <c r="K17" s="84">
        <v>26</v>
      </c>
      <c r="L17" s="85">
        <v>3</v>
      </c>
      <c r="M17" s="86">
        <v>0</v>
      </c>
      <c r="N17" s="87"/>
      <c r="O17" s="87"/>
      <c r="P17" s="56"/>
      <c r="Q17" s="82">
        <v>49</v>
      </c>
      <c r="R17" s="88">
        <v>31</v>
      </c>
      <c r="S17" s="84">
        <v>10</v>
      </c>
      <c r="T17" s="84">
        <v>0</v>
      </c>
      <c r="U17" s="84">
        <v>21</v>
      </c>
      <c r="V17" s="89">
        <v>3</v>
      </c>
      <c r="W17" s="83">
        <v>18</v>
      </c>
      <c r="X17" s="84">
        <v>6</v>
      </c>
      <c r="Y17" s="84">
        <v>0</v>
      </c>
      <c r="Z17" s="84">
        <v>12</v>
      </c>
      <c r="AA17" s="85">
        <v>3</v>
      </c>
      <c r="AB17" s="55"/>
      <c r="AC17" s="55"/>
      <c r="AD17" s="55"/>
      <c r="AE17" s="56"/>
    </row>
    <row r="18" spans="1:31" ht="18.75" customHeight="1">
      <c r="A18" s="67" t="s">
        <v>36</v>
      </c>
      <c r="B18" s="73"/>
      <c r="C18" s="74">
        <v>25</v>
      </c>
      <c r="D18" s="75">
        <v>8</v>
      </c>
      <c r="E18" s="76"/>
      <c r="F18" s="75">
        <v>17</v>
      </c>
      <c r="G18" s="77"/>
      <c r="H18" s="74">
        <v>25</v>
      </c>
      <c r="I18" s="75">
        <v>8</v>
      </c>
      <c r="J18" s="76"/>
      <c r="K18" s="75">
        <v>17</v>
      </c>
      <c r="L18" s="77"/>
      <c r="M18" s="78">
        <v>0</v>
      </c>
      <c r="N18" s="55"/>
      <c r="O18" s="55"/>
      <c r="P18" s="79"/>
      <c r="Q18" s="90"/>
      <c r="R18" s="80">
        <v>19</v>
      </c>
      <c r="S18" s="75">
        <v>6</v>
      </c>
      <c r="T18" s="76"/>
      <c r="U18" s="75">
        <v>13</v>
      </c>
      <c r="V18" s="81"/>
      <c r="W18" s="74">
        <v>9</v>
      </c>
      <c r="X18" s="75">
        <v>3</v>
      </c>
      <c r="Y18" s="76"/>
      <c r="Z18" s="75">
        <v>6</v>
      </c>
      <c r="AA18" s="77"/>
      <c r="AB18" s="55"/>
      <c r="AC18" s="55"/>
      <c r="AD18" s="55"/>
      <c r="AE18" s="56"/>
    </row>
    <row r="19" spans="1:31" ht="18.75" customHeight="1">
      <c r="A19" s="67" t="s">
        <v>37</v>
      </c>
      <c r="B19" s="73"/>
      <c r="C19" s="74">
        <v>6</v>
      </c>
      <c r="D19" s="75">
        <v>2</v>
      </c>
      <c r="E19" s="76"/>
      <c r="F19" s="75">
        <v>4</v>
      </c>
      <c r="G19" s="77"/>
      <c r="H19" s="74">
        <v>6</v>
      </c>
      <c r="I19" s="75">
        <v>2</v>
      </c>
      <c r="J19" s="76"/>
      <c r="K19" s="75">
        <v>4</v>
      </c>
      <c r="L19" s="77"/>
      <c r="M19" s="78">
        <v>0</v>
      </c>
      <c r="N19" s="55"/>
      <c r="O19" s="55"/>
      <c r="P19" s="79"/>
      <c r="Q19" s="90"/>
      <c r="R19" s="80">
        <v>6</v>
      </c>
      <c r="S19" s="75">
        <v>2</v>
      </c>
      <c r="T19" s="76"/>
      <c r="U19" s="75">
        <v>4</v>
      </c>
      <c r="V19" s="81"/>
      <c r="W19" s="74">
        <v>3</v>
      </c>
      <c r="X19" s="75">
        <v>3</v>
      </c>
      <c r="Y19" s="76"/>
      <c r="Z19" s="75">
        <v>0</v>
      </c>
      <c r="AA19" s="77"/>
      <c r="AB19" s="55"/>
      <c r="AC19" s="55"/>
      <c r="AD19" s="55"/>
      <c r="AE19" s="56"/>
    </row>
    <row r="20" spans="1:31" ht="18" customHeight="1">
      <c r="A20" s="91" t="s">
        <v>38</v>
      </c>
      <c r="B20" s="92"/>
      <c r="C20" s="93">
        <v>9</v>
      </c>
      <c r="D20" s="94">
        <v>4</v>
      </c>
      <c r="E20" s="95"/>
      <c r="F20" s="94">
        <v>5</v>
      </c>
      <c r="G20" s="96"/>
      <c r="H20" s="93">
        <v>9</v>
      </c>
      <c r="I20" s="94">
        <v>4</v>
      </c>
      <c r="J20" s="95"/>
      <c r="K20" s="94">
        <v>5</v>
      </c>
      <c r="L20" s="96"/>
      <c r="M20" s="97">
        <v>0</v>
      </c>
      <c r="N20" s="98"/>
      <c r="O20" s="98"/>
      <c r="P20" s="99"/>
      <c r="Q20" s="100"/>
      <c r="R20" s="101">
        <v>6</v>
      </c>
      <c r="S20" s="94">
        <v>2</v>
      </c>
      <c r="T20" s="95"/>
      <c r="U20" s="94">
        <v>4</v>
      </c>
      <c r="V20" s="102"/>
      <c r="W20" s="93">
        <v>6</v>
      </c>
      <c r="X20" s="94">
        <v>0</v>
      </c>
      <c r="Y20" s="95"/>
      <c r="Z20" s="94">
        <v>6</v>
      </c>
      <c r="AA20" s="96"/>
      <c r="AB20" s="98"/>
      <c r="AC20" s="98"/>
      <c r="AD20" s="98"/>
      <c r="AE20" s="103"/>
    </row>
    <row r="21" spans="1:31" ht="18" customHeight="1">
      <c r="A21" s="104" t="s">
        <v>39</v>
      </c>
      <c r="B21" s="105">
        <f>SUM(B22:B24)</f>
        <v>70</v>
      </c>
      <c r="C21" s="106">
        <v>30</v>
      </c>
      <c r="D21" s="107"/>
      <c r="E21" s="107"/>
      <c r="F21" s="107"/>
      <c r="G21" s="108">
        <v>5</v>
      </c>
      <c r="H21" s="106">
        <v>40</v>
      </c>
      <c r="I21" s="107"/>
      <c r="J21" s="107"/>
      <c r="K21" s="107"/>
      <c r="L21" s="108">
        <v>0</v>
      </c>
      <c r="M21" s="109">
        <v>0</v>
      </c>
      <c r="N21" s="109">
        <v>90</v>
      </c>
      <c r="O21" s="109">
        <f>B21+M21+N21</f>
        <v>160</v>
      </c>
      <c r="P21" s="110">
        <f>G21+L21</f>
        <v>5</v>
      </c>
      <c r="Q21" s="105">
        <f>SUM(Q22:Q24)</f>
        <v>36</v>
      </c>
      <c r="R21" s="111"/>
      <c r="S21" s="107"/>
      <c r="T21" s="107"/>
      <c r="U21" s="107"/>
      <c r="V21" s="112">
        <v>5</v>
      </c>
      <c r="W21" s="113"/>
      <c r="X21" s="107"/>
      <c r="Y21" s="107"/>
      <c r="Z21" s="107"/>
      <c r="AA21" s="108">
        <v>0</v>
      </c>
      <c r="AB21" s="109">
        <v>0</v>
      </c>
      <c r="AC21" s="109">
        <v>110</v>
      </c>
      <c r="AD21" s="109">
        <f>Q21+AB21+AC21</f>
        <v>146</v>
      </c>
      <c r="AE21" s="110">
        <f>AD21/30</f>
        <v>4.866666666666666</v>
      </c>
    </row>
    <row r="22" spans="1:31" ht="18" customHeight="1">
      <c r="A22" s="114" t="s">
        <v>40</v>
      </c>
      <c r="B22" s="115">
        <v>28</v>
      </c>
      <c r="C22" s="116">
        <v>14</v>
      </c>
      <c r="D22" s="117">
        <v>8</v>
      </c>
      <c r="E22" s="117">
        <v>4</v>
      </c>
      <c r="F22" s="117">
        <v>2</v>
      </c>
      <c r="G22" s="118"/>
      <c r="H22" s="116">
        <v>14</v>
      </c>
      <c r="I22" s="117">
        <v>6</v>
      </c>
      <c r="J22" s="117">
        <v>4</v>
      </c>
      <c r="K22" s="117">
        <v>4</v>
      </c>
      <c r="L22" s="118"/>
      <c r="M22" s="119">
        <v>0</v>
      </c>
      <c r="N22" s="120"/>
      <c r="O22" s="119">
        <v>84</v>
      </c>
      <c r="P22" s="121"/>
      <c r="Q22" s="115">
        <v>18</v>
      </c>
      <c r="R22" s="122">
        <v>10</v>
      </c>
      <c r="S22" s="123">
        <v>4</v>
      </c>
      <c r="T22" s="123">
        <v>4</v>
      </c>
      <c r="U22" s="124">
        <v>2</v>
      </c>
      <c r="V22" s="125"/>
      <c r="W22" s="126">
        <v>8</v>
      </c>
      <c r="X22" s="117">
        <v>0</v>
      </c>
      <c r="Y22" s="117">
        <v>4</v>
      </c>
      <c r="Z22" s="127">
        <v>4</v>
      </c>
      <c r="AA22" s="118"/>
      <c r="AB22" s="119">
        <v>0</v>
      </c>
      <c r="AC22" s="120"/>
      <c r="AD22" s="119">
        <v>18</v>
      </c>
      <c r="AE22" s="121"/>
    </row>
    <row r="23" spans="1:31" ht="18.75" customHeight="1">
      <c r="A23" s="128" t="s">
        <v>41</v>
      </c>
      <c r="B23" s="129">
        <v>24</v>
      </c>
      <c r="C23" s="130">
        <v>8</v>
      </c>
      <c r="D23" s="131">
        <v>4</v>
      </c>
      <c r="E23" s="131">
        <v>2</v>
      </c>
      <c r="F23" s="131">
        <v>2</v>
      </c>
      <c r="G23" s="132"/>
      <c r="H23" s="130">
        <v>16</v>
      </c>
      <c r="I23" s="131">
        <v>4</v>
      </c>
      <c r="J23" s="131">
        <v>6</v>
      </c>
      <c r="K23" s="131">
        <v>6</v>
      </c>
      <c r="L23" s="132"/>
      <c r="M23" s="133">
        <v>0</v>
      </c>
      <c r="N23" s="134"/>
      <c r="O23" s="133">
        <v>72</v>
      </c>
      <c r="P23" s="135"/>
      <c r="Q23" s="129">
        <v>10</v>
      </c>
      <c r="R23" s="136">
        <v>6</v>
      </c>
      <c r="S23" s="137">
        <v>2</v>
      </c>
      <c r="T23" s="137">
        <v>2</v>
      </c>
      <c r="U23" s="138">
        <v>2</v>
      </c>
      <c r="V23" s="139"/>
      <c r="W23" s="140">
        <v>4</v>
      </c>
      <c r="X23" s="131">
        <v>0</v>
      </c>
      <c r="Y23" s="131">
        <v>2</v>
      </c>
      <c r="Z23" s="141">
        <v>2</v>
      </c>
      <c r="AA23" s="132"/>
      <c r="AB23" s="133">
        <v>0</v>
      </c>
      <c r="AC23" s="134"/>
      <c r="AD23" s="133">
        <v>10</v>
      </c>
      <c r="AE23" s="135"/>
    </row>
    <row r="24" spans="1:31" ht="18" customHeight="1">
      <c r="A24" s="142" t="s">
        <v>42</v>
      </c>
      <c r="B24" s="143">
        <v>18</v>
      </c>
      <c r="C24" s="144">
        <v>8</v>
      </c>
      <c r="D24" s="145">
        <v>4</v>
      </c>
      <c r="E24" s="145">
        <v>2</v>
      </c>
      <c r="F24" s="145">
        <v>2</v>
      </c>
      <c r="G24" s="146"/>
      <c r="H24" s="144">
        <v>10</v>
      </c>
      <c r="I24" s="145">
        <v>2</v>
      </c>
      <c r="J24" s="145">
        <v>4</v>
      </c>
      <c r="K24" s="145">
        <v>4</v>
      </c>
      <c r="L24" s="146"/>
      <c r="M24" s="147">
        <v>0</v>
      </c>
      <c r="N24" s="148"/>
      <c r="O24" s="147">
        <v>54</v>
      </c>
      <c r="P24" s="149"/>
      <c r="Q24" s="143">
        <v>8</v>
      </c>
      <c r="R24" s="150">
        <v>8</v>
      </c>
      <c r="S24" s="151">
        <v>2</v>
      </c>
      <c r="T24" s="151">
        <v>2</v>
      </c>
      <c r="U24" s="152">
        <v>4</v>
      </c>
      <c r="V24" s="153"/>
      <c r="W24" s="154">
        <v>0</v>
      </c>
      <c r="X24" s="145">
        <v>0</v>
      </c>
      <c r="Y24" s="145">
        <v>0</v>
      </c>
      <c r="Z24" s="155">
        <v>0</v>
      </c>
      <c r="AA24" s="146"/>
      <c r="AB24" s="147">
        <v>0</v>
      </c>
      <c r="AC24" s="148"/>
      <c r="AD24" s="147">
        <v>8</v>
      </c>
      <c r="AE24" s="149"/>
    </row>
    <row r="25" spans="1:31" ht="18" customHeight="1">
      <c r="A25" s="156" t="s">
        <v>43</v>
      </c>
      <c r="B25" s="157">
        <v>50</v>
      </c>
      <c r="C25" s="158">
        <v>23</v>
      </c>
      <c r="D25" s="159"/>
      <c r="E25" s="159"/>
      <c r="F25" s="159"/>
      <c r="G25" s="160">
        <v>4</v>
      </c>
      <c r="H25" s="158">
        <v>17</v>
      </c>
      <c r="I25" s="107"/>
      <c r="J25" s="107"/>
      <c r="K25" s="107"/>
      <c r="L25" s="108">
        <v>8</v>
      </c>
      <c r="M25" s="109">
        <v>0</v>
      </c>
      <c r="N25" s="109">
        <v>310</v>
      </c>
      <c r="O25" s="109">
        <f>B25+M25+N25</f>
        <v>360</v>
      </c>
      <c r="P25" s="110">
        <f>G25+L25</f>
        <v>12</v>
      </c>
      <c r="Q25" s="105">
        <f>R25+W25</f>
        <v>30</v>
      </c>
      <c r="R25" s="161">
        <v>20</v>
      </c>
      <c r="S25" s="107"/>
      <c r="T25" s="107"/>
      <c r="U25" s="107"/>
      <c r="V25" s="112">
        <v>0</v>
      </c>
      <c r="W25" s="106">
        <v>10</v>
      </c>
      <c r="X25" s="107"/>
      <c r="Y25" s="107"/>
      <c r="Z25" s="107"/>
      <c r="AA25" s="108">
        <v>8</v>
      </c>
      <c r="AB25" s="109">
        <v>0</v>
      </c>
      <c r="AC25" s="109">
        <v>210</v>
      </c>
      <c r="AD25" s="109">
        <f>AC25+AB25+Q25</f>
        <v>240</v>
      </c>
      <c r="AE25" s="110">
        <f>AD25/30</f>
        <v>8</v>
      </c>
    </row>
    <row r="26" spans="1:31" ht="18" customHeight="1">
      <c r="A26" s="162" t="s">
        <v>44</v>
      </c>
      <c r="B26" s="115">
        <v>40</v>
      </c>
      <c r="C26" s="163">
        <v>23</v>
      </c>
      <c r="D26" s="164">
        <v>3</v>
      </c>
      <c r="E26" s="164">
        <v>20</v>
      </c>
      <c r="F26" s="164">
        <v>0</v>
      </c>
      <c r="G26" s="165">
        <v>4</v>
      </c>
      <c r="H26" s="163">
        <v>17</v>
      </c>
      <c r="I26" s="123">
        <v>10</v>
      </c>
      <c r="J26" s="123">
        <v>7</v>
      </c>
      <c r="K26" s="123">
        <v>0</v>
      </c>
      <c r="L26" s="166">
        <v>5</v>
      </c>
      <c r="M26" s="119">
        <v>0</v>
      </c>
      <c r="N26" s="167"/>
      <c r="O26" s="167"/>
      <c r="P26" s="168"/>
      <c r="Q26" s="115">
        <v>0</v>
      </c>
      <c r="R26" s="169">
        <v>0</v>
      </c>
      <c r="S26" s="170"/>
      <c r="T26" s="170"/>
      <c r="U26" s="170"/>
      <c r="V26" s="171"/>
      <c r="W26" s="172">
        <v>0</v>
      </c>
      <c r="X26" s="170"/>
      <c r="Y26" s="170"/>
      <c r="Z26" s="170"/>
      <c r="AA26" s="173"/>
      <c r="AB26" s="119">
        <v>0</v>
      </c>
      <c r="AC26" s="167"/>
      <c r="AD26" s="167"/>
      <c r="AE26" s="168"/>
    </row>
    <row r="27" spans="1:31" ht="18.75" customHeight="1">
      <c r="A27" s="174" t="s">
        <v>45</v>
      </c>
      <c r="B27" s="129">
        <v>10</v>
      </c>
      <c r="C27" s="175">
        <v>0</v>
      </c>
      <c r="D27" s="176"/>
      <c r="E27" s="177"/>
      <c r="F27" s="176"/>
      <c r="G27" s="132"/>
      <c r="H27" s="175">
        <v>10</v>
      </c>
      <c r="I27" s="137">
        <v>4</v>
      </c>
      <c r="J27" s="137">
        <v>0</v>
      </c>
      <c r="K27" s="137">
        <v>6</v>
      </c>
      <c r="L27" s="178">
        <v>3</v>
      </c>
      <c r="M27" s="133">
        <v>0</v>
      </c>
      <c r="N27" s="179"/>
      <c r="O27" s="179"/>
      <c r="P27" s="180"/>
      <c r="Q27" s="129">
        <v>30</v>
      </c>
      <c r="R27" s="181">
        <v>20</v>
      </c>
      <c r="S27" s="137">
        <v>7</v>
      </c>
      <c r="T27" s="137">
        <v>0</v>
      </c>
      <c r="U27" s="137">
        <v>13</v>
      </c>
      <c r="V27" s="182">
        <v>0</v>
      </c>
      <c r="W27" s="175">
        <v>10</v>
      </c>
      <c r="X27" s="137">
        <v>3</v>
      </c>
      <c r="Y27" s="137">
        <v>0</v>
      </c>
      <c r="Z27" s="137">
        <v>7</v>
      </c>
      <c r="AA27" s="178">
        <v>8</v>
      </c>
      <c r="AB27" s="133">
        <v>0</v>
      </c>
      <c r="AC27" s="179"/>
      <c r="AD27" s="179"/>
      <c r="AE27" s="180"/>
    </row>
    <row r="28" spans="1:31" ht="18.75" customHeight="1">
      <c r="A28" s="183" t="s">
        <v>46</v>
      </c>
      <c r="B28" s="184"/>
      <c r="C28" s="175">
        <v>0</v>
      </c>
      <c r="D28" s="176"/>
      <c r="E28" s="176"/>
      <c r="F28" s="176"/>
      <c r="G28" s="185"/>
      <c r="H28" s="175">
        <v>5</v>
      </c>
      <c r="I28" s="137">
        <v>2</v>
      </c>
      <c r="J28" s="176"/>
      <c r="K28" s="137">
        <v>3</v>
      </c>
      <c r="L28" s="132"/>
      <c r="M28" s="133">
        <v>0</v>
      </c>
      <c r="N28" s="179"/>
      <c r="O28" s="179"/>
      <c r="P28" s="180"/>
      <c r="Q28" s="184"/>
      <c r="R28" s="181">
        <v>10</v>
      </c>
      <c r="S28" s="137">
        <v>3</v>
      </c>
      <c r="T28" s="177"/>
      <c r="U28" s="137">
        <v>7</v>
      </c>
      <c r="V28" s="186"/>
      <c r="W28" s="175">
        <v>5</v>
      </c>
      <c r="X28" s="137">
        <v>2</v>
      </c>
      <c r="Y28" s="177"/>
      <c r="Z28" s="137">
        <v>3</v>
      </c>
      <c r="AA28" s="132"/>
      <c r="AB28" s="134"/>
      <c r="AC28" s="179"/>
      <c r="AD28" s="179"/>
      <c r="AE28" s="180"/>
    </row>
    <row r="29" spans="1:31" ht="18" customHeight="1">
      <c r="A29" s="187" t="s">
        <v>47</v>
      </c>
      <c r="B29" s="188"/>
      <c r="C29" s="189">
        <v>0</v>
      </c>
      <c r="D29" s="190"/>
      <c r="E29" s="190"/>
      <c r="F29" s="190"/>
      <c r="G29" s="191"/>
      <c r="H29" s="189">
        <v>5</v>
      </c>
      <c r="I29" s="151">
        <v>2</v>
      </c>
      <c r="J29" s="190"/>
      <c r="K29" s="151">
        <v>3</v>
      </c>
      <c r="L29" s="146"/>
      <c r="M29" s="147">
        <v>0</v>
      </c>
      <c r="N29" s="192"/>
      <c r="O29" s="192"/>
      <c r="P29" s="193"/>
      <c r="Q29" s="188"/>
      <c r="R29" s="194">
        <v>10</v>
      </c>
      <c r="S29" s="151">
        <v>3</v>
      </c>
      <c r="T29" s="195"/>
      <c r="U29" s="151">
        <v>7</v>
      </c>
      <c r="V29" s="196"/>
      <c r="W29" s="189">
        <v>5</v>
      </c>
      <c r="X29" s="151">
        <v>1</v>
      </c>
      <c r="Y29" s="195"/>
      <c r="Z29" s="151">
        <v>4</v>
      </c>
      <c r="AA29" s="146"/>
      <c r="AB29" s="147">
        <v>0</v>
      </c>
      <c r="AC29" s="192"/>
      <c r="AD29" s="192"/>
      <c r="AE29" s="193"/>
    </row>
    <row r="30" spans="1:31" ht="18" customHeight="1">
      <c r="A30" s="197" t="s">
        <v>48</v>
      </c>
      <c r="B30" s="105">
        <f>SUM(B31:B33)</f>
        <v>56</v>
      </c>
      <c r="C30" s="198">
        <v>24</v>
      </c>
      <c r="D30" s="199"/>
      <c r="E30" s="199"/>
      <c r="F30" s="199"/>
      <c r="G30" s="200">
        <v>5</v>
      </c>
      <c r="H30" s="198">
        <v>32</v>
      </c>
      <c r="I30" s="199"/>
      <c r="J30" s="199"/>
      <c r="K30" s="199"/>
      <c r="L30" s="108">
        <v>6</v>
      </c>
      <c r="M30" s="109">
        <v>150</v>
      </c>
      <c r="N30" s="109">
        <v>124</v>
      </c>
      <c r="O30" s="109">
        <f aca="true" t="shared" si="0" ref="O30:O33">B30+M30+N30</f>
        <v>330</v>
      </c>
      <c r="P30" s="110">
        <f>O30/30</f>
        <v>11</v>
      </c>
      <c r="Q30" s="105">
        <f>SUM(Q31:Q33)</f>
        <v>20</v>
      </c>
      <c r="R30" s="111"/>
      <c r="S30" s="107"/>
      <c r="T30" s="107"/>
      <c r="U30" s="107"/>
      <c r="V30" s="112">
        <v>12</v>
      </c>
      <c r="W30" s="113"/>
      <c r="X30" s="107"/>
      <c r="Y30" s="107"/>
      <c r="Z30" s="107"/>
      <c r="AA30" s="108">
        <v>11</v>
      </c>
      <c r="AB30" s="109">
        <f>SUM(AB31:AB33)</f>
        <v>216</v>
      </c>
      <c r="AC30" s="201">
        <v>454</v>
      </c>
      <c r="AD30" s="109">
        <f>Q30+AB30+AC30</f>
        <v>690</v>
      </c>
      <c r="AE30" s="110">
        <f>AD30/30</f>
        <v>23</v>
      </c>
    </row>
    <row r="31" spans="1:31" ht="18.75" customHeight="1">
      <c r="A31" s="202" t="s">
        <v>49</v>
      </c>
      <c r="B31" s="115">
        <v>4</v>
      </c>
      <c r="C31" s="203">
        <v>0</v>
      </c>
      <c r="D31" s="204">
        <v>0</v>
      </c>
      <c r="E31" s="204">
        <v>0</v>
      </c>
      <c r="F31" s="204">
        <v>0</v>
      </c>
      <c r="G31" s="205"/>
      <c r="H31" s="203">
        <v>4</v>
      </c>
      <c r="I31" s="204">
        <v>0</v>
      </c>
      <c r="J31" s="204">
        <v>0</v>
      </c>
      <c r="K31" s="204">
        <v>4</v>
      </c>
      <c r="L31" s="206"/>
      <c r="M31" s="119">
        <v>150</v>
      </c>
      <c r="N31" s="119">
        <v>50</v>
      </c>
      <c r="O31" s="119">
        <f t="shared" si="0"/>
        <v>204</v>
      </c>
      <c r="P31" s="121"/>
      <c r="Q31" s="207">
        <v>16</v>
      </c>
      <c r="R31" s="122">
        <v>8</v>
      </c>
      <c r="S31" s="123">
        <v>0</v>
      </c>
      <c r="T31" s="123">
        <v>0</v>
      </c>
      <c r="U31" s="123">
        <v>8</v>
      </c>
      <c r="V31" s="125"/>
      <c r="W31" s="126">
        <v>8</v>
      </c>
      <c r="X31" s="123">
        <v>0</v>
      </c>
      <c r="Y31" s="123">
        <v>0</v>
      </c>
      <c r="Z31" s="123">
        <v>8</v>
      </c>
      <c r="AA31" s="118"/>
      <c r="AB31" s="119">
        <v>216</v>
      </c>
      <c r="AC31" s="119">
        <v>432</v>
      </c>
      <c r="AD31" s="119">
        <f>SUM(Q31:AC31)</f>
        <v>696</v>
      </c>
      <c r="AE31" s="121"/>
    </row>
    <row r="32" spans="1:31" ht="18.75" customHeight="1">
      <c r="A32" s="128" t="s">
        <v>50</v>
      </c>
      <c r="B32" s="129">
        <v>42</v>
      </c>
      <c r="C32" s="208">
        <v>22</v>
      </c>
      <c r="D32" s="209">
        <v>14</v>
      </c>
      <c r="E32" s="209">
        <v>4</v>
      </c>
      <c r="F32" s="209">
        <v>4</v>
      </c>
      <c r="G32" s="210"/>
      <c r="H32" s="208">
        <v>20</v>
      </c>
      <c r="I32" s="209">
        <v>4</v>
      </c>
      <c r="J32" s="209">
        <v>10</v>
      </c>
      <c r="K32" s="204">
        <v>6</v>
      </c>
      <c r="L32" s="211"/>
      <c r="M32" s="133">
        <v>0</v>
      </c>
      <c r="N32" s="134"/>
      <c r="O32" s="134">
        <f t="shared" si="0"/>
        <v>42</v>
      </c>
      <c r="P32" s="135"/>
      <c r="Q32" s="129">
        <v>0</v>
      </c>
      <c r="R32" s="136">
        <v>0</v>
      </c>
      <c r="S32" s="137">
        <v>0</v>
      </c>
      <c r="T32" s="137">
        <v>0</v>
      </c>
      <c r="U32" s="137">
        <v>0</v>
      </c>
      <c r="V32" s="139"/>
      <c r="W32" s="140">
        <v>0</v>
      </c>
      <c r="X32" s="137">
        <v>0</v>
      </c>
      <c r="Y32" s="137">
        <v>0</v>
      </c>
      <c r="Z32" s="137">
        <v>0</v>
      </c>
      <c r="AA32" s="132"/>
      <c r="AB32" s="133">
        <v>0</v>
      </c>
      <c r="AC32" s="134"/>
      <c r="AD32" s="134"/>
      <c r="AE32" s="135"/>
    </row>
    <row r="33" spans="1:31" ht="18.75" customHeight="1">
      <c r="A33" s="212" t="s">
        <v>51</v>
      </c>
      <c r="B33" s="143">
        <v>10</v>
      </c>
      <c r="C33" s="203">
        <v>2</v>
      </c>
      <c r="D33" s="204">
        <v>0</v>
      </c>
      <c r="E33" s="204">
        <v>0</v>
      </c>
      <c r="F33" s="204">
        <v>2</v>
      </c>
      <c r="G33" s="205"/>
      <c r="H33" s="203">
        <v>8</v>
      </c>
      <c r="I33" s="204">
        <v>0</v>
      </c>
      <c r="J33" s="204">
        <v>0</v>
      </c>
      <c r="K33" s="204">
        <v>8</v>
      </c>
      <c r="L33" s="213"/>
      <c r="M33" s="147">
        <v>0</v>
      </c>
      <c r="N33" s="148"/>
      <c r="O33" s="148">
        <f t="shared" si="0"/>
        <v>10</v>
      </c>
      <c r="P33" s="149"/>
      <c r="Q33" s="214">
        <v>4</v>
      </c>
      <c r="R33" s="150">
        <v>0</v>
      </c>
      <c r="S33" s="151">
        <v>0</v>
      </c>
      <c r="T33" s="151">
        <v>0</v>
      </c>
      <c r="U33" s="151">
        <v>0</v>
      </c>
      <c r="V33" s="153"/>
      <c r="W33" s="154">
        <v>4</v>
      </c>
      <c r="X33" s="151">
        <v>0</v>
      </c>
      <c r="Y33" s="151">
        <v>0</v>
      </c>
      <c r="Z33" s="151">
        <v>4</v>
      </c>
      <c r="AA33" s="215">
        <v>0</v>
      </c>
      <c r="AB33" s="147">
        <v>0</v>
      </c>
      <c r="AC33" s="148"/>
      <c r="AD33" s="147">
        <f aca="true" t="shared" si="1" ref="AD33:AD34">SUM(Q33:AC33)</f>
        <v>12</v>
      </c>
      <c r="AE33" s="149"/>
    </row>
    <row r="34" spans="1:31" ht="19.5" customHeight="1">
      <c r="A34" s="216" t="s">
        <v>52</v>
      </c>
      <c r="B34" s="217">
        <v>24</v>
      </c>
      <c r="C34" s="218"/>
      <c r="D34" s="219"/>
      <c r="E34" s="219"/>
      <c r="F34" s="219"/>
      <c r="G34" s="220">
        <v>0</v>
      </c>
      <c r="H34" s="218"/>
      <c r="I34" s="219"/>
      <c r="J34" s="219"/>
      <c r="K34" s="219"/>
      <c r="L34" s="221">
        <v>2</v>
      </c>
      <c r="M34" s="222">
        <v>0</v>
      </c>
      <c r="N34" s="222">
        <v>30</v>
      </c>
      <c r="O34" s="222">
        <f aca="true" t="shared" si="2" ref="O34:O35">SUM(B34:N34)</f>
        <v>56</v>
      </c>
      <c r="P34" s="223">
        <f>O34/30</f>
        <v>1.8666666666666667</v>
      </c>
      <c r="Q34" s="217">
        <v>0</v>
      </c>
      <c r="R34" s="224"/>
      <c r="S34" s="225"/>
      <c r="T34" s="225"/>
      <c r="U34" s="225"/>
      <c r="V34" s="226">
        <v>0</v>
      </c>
      <c r="W34" s="227"/>
      <c r="X34" s="228"/>
      <c r="Y34" s="228"/>
      <c r="Z34" s="228"/>
      <c r="AA34" s="221">
        <v>0</v>
      </c>
      <c r="AB34" s="222">
        <v>0</v>
      </c>
      <c r="AC34" s="222">
        <v>0</v>
      </c>
      <c r="AD34" s="222">
        <f t="shared" si="1"/>
        <v>0</v>
      </c>
      <c r="AE34" s="229">
        <v>0</v>
      </c>
    </row>
    <row r="35" spans="1:31" ht="19.5" customHeight="1">
      <c r="A35" s="230" t="s">
        <v>53</v>
      </c>
      <c r="B35" s="231">
        <f>B3+B21+B25+B30+B34</f>
        <v>519</v>
      </c>
      <c r="C35" s="232"/>
      <c r="D35" s="233"/>
      <c r="E35" s="233"/>
      <c r="F35" s="233"/>
      <c r="G35" s="234">
        <f>G3+G21+G25+G30+G34</f>
        <v>30</v>
      </c>
      <c r="H35" s="232"/>
      <c r="I35" s="233"/>
      <c r="J35" s="233"/>
      <c r="K35" s="233"/>
      <c r="L35" s="234">
        <f>L3+L21+L25+L30+L34</f>
        <v>30</v>
      </c>
      <c r="M35" s="235">
        <f>M30</f>
        <v>150</v>
      </c>
      <c r="N35" s="235">
        <f>N3+N21+N25+N30+N34</f>
        <v>1135</v>
      </c>
      <c r="O35" s="235">
        <f t="shared" si="2"/>
        <v>1864</v>
      </c>
      <c r="P35" s="236">
        <f>P3+P21+P25+P30+P34</f>
        <v>59.86666666666667</v>
      </c>
      <c r="Q35" s="231">
        <f>Q3+Q21+Q25+Q30+Q34</f>
        <v>281</v>
      </c>
      <c r="R35" s="232"/>
      <c r="S35" s="233"/>
      <c r="T35" s="233"/>
      <c r="U35" s="233"/>
      <c r="V35" s="234">
        <f>V3+V21+V25+V30+V34</f>
        <v>30</v>
      </c>
      <c r="W35" s="232"/>
      <c r="X35" s="233"/>
      <c r="Y35" s="233"/>
      <c r="Z35" s="233"/>
      <c r="AA35" s="234">
        <f>AA3+AA21+AA25+AA30+AA34</f>
        <v>30</v>
      </c>
      <c r="AB35" s="235">
        <f>AB30</f>
        <v>216</v>
      </c>
      <c r="AC35" s="235">
        <f>AC3+AC21+AC25+AC30+AC34</f>
        <v>1299</v>
      </c>
      <c r="AD35" s="235">
        <f>AD3+AD21+AD25+AD30+AD34</f>
        <v>1796</v>
      </c>
      <c r="AE35" s="236">
        <f>AE3+AE21+AE25+AE30</f>
        <v>59.86666666666667</v>
      </c>
    </row>
    <row r="36" spans="1:31" ht="19.5" customHeight="1">
      <c r="A36" s="237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</row>
    <row r="37" spans="1:31" ht="18.75" customHeight="1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</row>
    <row r="38" spans="1:31" ht="18.75" customHeight="1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</row>
  </sheetData>
  <sheetProtection selectLockedCells="1" selectUnlockedCells="1"/>
  <mergeCells count="2">
    <mergeCell ref="B1:P1"/>
    <mergeCell ref="Q1:AE1"/>
  </mergeCells>
  <printOptions/>
  <pageMargins left="0.75" right="0.75" top="1" bottom="1" header="0.5118055555555555" footer="0.5"/>
  <pageSetup horizontalDpi="300" verticalDpi="300" orientation="landscape" scale="30"/>
  <headerFooter alignWithMargins="0">
    <oddFooter>&amp;L&amp;"Arial,Normal"000000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severine cauchy</dc:creator>
  <cp:keywords/>
  <dc:description/>
  <cp:lastModifiedBy/>
  <dcterms:created xsi:type="dcterms:W3CDTF">2021-06-18T09:01:49Z</dcterms:created>
  <dcterms:modified xsi:type="dcterms:W3CDTF">2021-06-23T12:58:51Z</dcterms:modified>
  <cp:category/>
  <cp:version/>
  <cp:contentType/>
  <cp:contentStatus/>
  <cp:revision>2</cp:revision>
</cp:coreProperties>
</file>